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638" activeTab="0"/>
  </bookViews>
  <sheets>
    <sheet name="Presenze" sheetId="1" r:id="rId1"/>
    <sheet name="Classificone" sheetId="2" r:id="rId2"/>
    <sheet name="Gironi" sheetId="3" r:id="rId3"/>
    <sheet name="Medie" sheetId="4" r:id="rId4"/>
    <sheet name="Medie F." sheetId="5" r:id="rId5"/>
    <sheet name="Statistiche" sheetId="6" r:id="rId6"/>
    <sheet name="Record" sheetId="7" r:id="rId7"/>
  </sheets>
  <definedNames/>
  <calcPr fullCalcOnLoad="1"/>
</workbook>
</file>

<file path=xl/sharedStrings.xml><?xml version="1.0" encoding="utf-8"?>
<sst xmlns="http://schemas.openxmlformats.org/spreadsheetml/2006/main" count="4253" uniqueCount="1224">
  <si>
    <t>Cassano Antonio</t>
  </si>
  <si>
    <t>Cesar Aparecido</t>
  </si>
  <si>
    <t>Makinwa Stephen</t>
  </si>
  <si>
    <t>Vergassola Simone</t>
  </si>
  <si>
    <t>Filippini Emanuele</t>
  </si>
  <si>
    <t>Jankulovsky Marec</t>
  </si>
  <si>
    <t>Barone Simone</t>
  </si>
  <si>
    <t>Stendardo (2)</t>
  </si>
  <si>
    <t>* Sicignano (2)</t>
  </si>
  <si>
    <t>Prandelli (2)</t>
  </si>
  <si>
    <t>Zanchetta</t>
  </si>
  <si>
    <t>E. Filippini</t>
  </si>
  <si>
    <t>Carobbio</t>
  </si>
  <si>
    <t>Eremenko *</t>
  </si>
  <si>
    <t>Giacomazzi</t>
  </si>
  <si>
    <t>Jankulovsky</t>
  </si>
  <si>
    <t>Bolano</t>
  </si>
  <si>
    <t>Budel *</t>
  </si>
  <si>
    <t>Morrone</t>
  </si>
  <si>
    <t>Giunti</t>
  </si>
  <si>
    <t>Zeytulayev</t>
  </si>
  <si>
    <t>Giampà</t>
  </si>
  <si>
    <t>De Martino</t>
  </si>
  <si>
    <t>Aquilani</t>
  </si>
  <si>
    <t>Cordova</t>
  </si>
  <si>
    <t>11°</t>
  </si>
  <si>
    <t>Mauri</t>
  </si>
  <si>
    <t>12°</t>
  </si>
  <si>
    <t>Abeijon</t>
  </si>
  <si>
    <t>13°</t>
  </si>
  <si>
    <t>Buscè</t>
  </si>
  <si>
    <t>Shevchenko</t>
  </si>
  <si>
    <t>Gilardino</t>
  </si>
  <si>
    <t>Montella</t>
  </si>
  <si>
    <t>Martins</t>
  </si>
  <si>
    <t>Toni</t>
  </si>
  <si>
    <t>Vucinic</t>
  </si>
  <si>
    <t>Totti</t>
  </si>
  <si>
    <t>Trezeguet</t>
  </si>
  <si>
    <t>Bojinov</t>
  </si>
  <si>
    <t>Fava</t>
  </si>
  <si>
    <t>Esposito</t>
  </si>
  <si>
    <t>Caracciolo</t>
  </si>
  <si>
    <t>Iaquinta</t>
  </si>
  <si>
    <t>Makinwa</t>
  </si>
  <si>
    <t>C. Lucarelli</t>
  </si>
  <si>
    <t>Suazo</t>
  </si>
  <si>
    <t>Cassano</t>
  </si>
  <si>
    <t>Locatelli</t>
  </si>
  <si>
    <t>Di Napoli</t>
  </si>
  <si>
    <t>Vieri</t>
  </si>
  <si>
    <t>Di Michele</t>
  </si>
  <si>
    <t>Corradi</t>
  </si>
  <si>
    <t>Cavalli</t>
  </si>
  <si>
    <t>Del Piero</t>
  </si>
  <si>
    <t>Chiesa</t>
  </si>
  <si>
    <t>Palladino</t>
  </si>
  <si>
    <t>Tare</t>
  </si>
  <si>
    <t>Bianchi</t>
  </si>
  <si>
    <t>Quagliarella</t>
  </si>
  <si>
    <t>Cossato</t>
  </si>
  <si>
    <t>Konan</t>
  </si>
  <si>
    <t>Zampagna</t>
  </si>
  <si>
    <t>Rocchi</t>
  </si>
  <si>
    <t>Di Natale</t>
  </si>
  <si>
    <t>Di Canio</t>
  </si>
  <si>
    <t>Barreto</t>
  </si>
  <si>
    <t>Nonda</t>
  </si>
  <si>
    <t>Recoba</t>
  </si>
  <si>
    <t>Beghetto</t>
  </si>
  <si>
    <t>Tavano</t>
  </si>
  <si>
    <t>Brienza</t>
  </si>
  <si>
    <t>Mutu</t>
  </si>
  <si>
    <t>Bonazzoli</t>
  </si>
  <si>
    <t>Colombo</t>
  </si>
  <si>
    <t>S. Inzaghi ***</t>
  </si>
  <si>
    <t>Reginaldo</t>
  </si>
  <si>
    <t>Nanni</t>
  </si>
  <si>
    <t>Pellè</t>
  </si>
  <si>
    <t>Pozzi</t>
  </si>
  <si>
    <t>Ferrante</t>
  </si>
  <si>
    <t>F. Inzaghi</t>
  </si>
  <si>
    <t>Bjelanovic</t>
  </si>
  <si>
    <t>Dell'Acqua</t>
  </si>
  <si>
    <t>Dedic</t>
  </si>
  <si>
    <t>Del Vecchio</t>
  </si>
  <si>
    <t>Bogdani</t>
  </si>
  <si>
    <t>CERCI *</t>
  </si>
  <si>
    <t>Zalayeta</t>
  </si>
  <si>
    <t>Muslimovic</t>
  </si>
  <si>
    <t>Iliev</t>
  </si>
  <si>
    <t>Allenatore</t>
  </si>
  <si>
    <t>Spalletti</t>
  </si>
  <si>
    <t>Cosmi</t>
  </si>
  <si>
    <t>Beretta</t>
  </si>
  <si>
    <t>De Canio</t>
  </si>
  <si>
    <t>D. Rossi</t>
  </si>
  <si>
    <t>Mazzarri</t>
  </si>
  <si>
    <t>Donadoni</t>
  </si>
  <si>
    <t>Somma</t>
  </si>
  <si>
    <t>Ancelotti</t>
  </si>
  <si>
    <t>Novellino</t>
  </si>
  <si>
    <t>E. Rossi</t>
  </si>
  <si>
    <t>Prandelli</t>
  </si>
  <si>
    <t>Mutti</t>
  </si>
  <si>
    <t>Pillon</t>
  </si>
  <si>
    <t>Giampaolo</t>
  </si>
  <si>
    <t>Del Neri</t>
  </si>
  <si>
    <t>Buffon</t>
  </si>
  <si>
    <t>Frey</t>
  </si>
  <si>
    <t>Antonioli</t>
  </si>
  <si>
    <t>De Sanctis</t>
  </si>
  <si>
    <t>Dida</t>
  </si>
  <si>
    <t>Sicignano</t>
  </si>
  <si>
    <t>Tudor</t>
  </si>
  <si>
    <t>Chivu</t>
  </si>
  <si>
    <t>Zaccardo</t>
  </si>
  <si>
    <t>Cafù</t>
  </si>
  <si>
    <t>Di Loreto</t>
  </si>
  <si>
    <t>J. Zanetti</t>
  </si>
  <si>
    <t>Samuel</t>
  </si>
  <si>
    <t>Natali</t>
  </si>
  <si>
    <t>Panucci</t>
  </si>
  <si>
    <t>AMELIA</t>
  </si>
  <si>
    <t>TRASFERTA</t>
  </si>
  <si>
    <t>GENERALE</t>
  </si>
  <si>
    <t>TONI</t>
  </si>
  <si>
    <t>Kuffour</t>
  </si>
  <si>
    <t>C. Zenoni</t>
  </si>
  <si>
    <t>Media punti squadra campo neutro F</t>
  </si>
  <si>
    <t>Media voto giocatore</t>
  </si>
  <si>
    <t>Di Canio Paolo</t>
  </si>
  <si>
    <t>Lucarelli Alessandro</t>
  </si>
  <si>
    <t>5°   CAMPIONATO NAZIONALE  PEG</t>
  </si>
  <si>
    <r>
      <t xml:space="preserve">5    </t>
    </r>
    <r>
      <rPr>
        <sz val="10"/>
        <color indexed="52"/>
        <rFont val="Arial"/>
        <family val="2"/>
      </rPr>
      <t>Bombix F.C.</t>
    </r>
  </si>
  <si>
    <r>
      <t xml:space="preserve">5    </t>
    </r>
    <r>
      <rPr>
        <sz val="10"/>
        <color indexed="12"/>
        <rFont val="Arial"/>
        <family val="2"/>
      </rPr>
      <t>The Killer</t>
    </r>
  </si>
  <si>
    <r>
      <t xml:space="preserve">11    </t>
    </r>
    <r>
      <rPr>
        <sz val="10"/>
        <rFont val="Arial"/>
        <family val="2"/>
      </rPr>
      <t>A.C. Elvis (1)</t>
    </r>
  </si>
  <si>
    <r>
      <t xml:space="preserve">4    </t>
    </r>
    <r>
      <rPr>
        <sz val="10"/>
        <rFont val="Arial"/>
        <family val="2"/>
      </rPr>
      <t>A.C. Elvis (1)</t>
    </r>
  </si>
  <si>
    <r>
      <t xml:space="preserve">7    </t>
    </r>
    <r>
      <rPr>
        <sz val="10"/>
        <rFont val="Arial"/>
        <family val="2"/>
      </rPr>
      <t>A.C. Elvis (1)</t>
    </r>
  </si>
  <si>
    <r>
      <t xml:space="preserve">4    </t>
    </r>
    <r>
      <rPr>
        <sz val="10"/>
        <color indexed="52"/>
        <rFont val="Arial"/>
        <family val="2"/>
      </rPr>
      <t>Bombix F.C. (1)</t>
    </r>
  </si>
  <si>
    <r>
      <t xml:space="preserve">7-1    </t>
    </r>
    <r>
      <rPr>
        <sz val="10"/>
        <color indexed="17"/>
        <rFont val="Arial"/>
        <family val="2"/>
      </rPr>
      <t>Vespa Club (3)</t>
    </r>
  </si>
  <si>
    <r>
      <t xml:space="preserve">1-7    </t>
    </r>
    <r>
      <rPr>
        <sz val="10"/>
        <color indexed="12"/>
        <rFont val="Arial"/>
        <family val="2"/>
      </rPr>
      <t>The Killer</t>
    </r>
  </si>
  <si>
    <t>Giocatore sorpresa / delusione</t>
  </si>
  <si>
    <t>Miglior vittoria nel girone d'andata</t>
  </si>
  <si>
    <t>Miglior vittoria nel girone di ritorno</t>
  </si>
  <si>
    <r>
      <t xml:space="preserve">0-4    </t>
    </r>
    <r>
      <rPr>
        <sz val="10"/>
        <color indexed="17"/>
        <rFont val="Arial"/>
        <family val="2"/>
      </rPr>
      <t>Vespa Club</t>
    </r>
  </si>
  <si>
    <r>
      <t xml:space="preserve">0-4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0"/>
        <rFont val="Arial"/>
        <family val="2"/>
      </rPr>
      <t>Stella Rossa</t>
    </r>
  </si>
  <si>
    <t>8    The Killer vs. Vespa Club    1-7</t>
  </si>
  <si>
    <t>Serie di vittorie nel girone d'andata</t>
  </si>
  <si>
    <t>Serie di vittorie nel girone di ritorno</t>
  </si>
  <si>
    <t>Serie di sconfitte nel girone d'andata</t>
  </si>
  <si>
    <t>Serie di sconfitte nel girone di ritorno</t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</si>
  <si>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7"/>
        <rFont val="Arial"/>
        <family val="2"/>
      </rPr>
      <t>Vespa Club</t>
    </r>
  </si>
  <si>
    <r>
      <t xml:space="preserve">1    Tutte le altre tranne </t>
    </r>
    <r>
      <rPr>
        <sz val="10"/>
        <color indexed="52"/>
        <rFont val="Arial"/>
        <family val="2"/>
      </rPr>
      <t xml:space="preserve">Bombix F.C. </t>
    </r>
    <r>
      <rPr>
        <sz val="10"/>
        <color indexed="10"/>
        <rFont val="Arial"/>
        <family val="2"/>
      </rPr>
      <t xml:space="preserve">e </t>
    </r>
    <r>
      <rPr>
        <sz val="10"/>
        <color indexed="12"/>
        <rFont val="Arial"/>
        <family val="2"/>
      </rPr>
      <t>The Killer</t>
    </r>
  </si>
  <si>
    <r>
      <t xml:space="preserve">16    </t>
    </r>
    <r>
      <rPr>
        <sz val="10"/>
        <rFont val="Arial"/>
        <family val="2"/>
      </rPr>
      <t>A.C. Elvis</t>
    </r>
  </si>
  <si>
    <r>
      <t xml:space="preserve">15    </t>
    </r>
    <r>
      <rPr>
        <sz val="10"/>
        <color indexed="52"/>
        <rFont val="Arial"/>
        <family val="2"/>
      </rPr>
      <t>Bombix F.C.</t>
    </r>
  </si>
  <si>
    <r>
      <t xml:space="preserve">20    </t>
    </r>
    <r>
      <rPr>
        <sz val="10"/>
        <color indexed="15"/>
        <rFont val="Arial"/>
        <family val="2"/>
      </rPr>
      <t>L'Imperatore (1)</t>
    </r>
  </si>
  <si>
    <r>
      <t xml:space="preserve">2    </t>
    </r>
    <r>
      <rPr>
        <sz val="10"/>
        <rFont val="Arial"/>
        <family val="2"/>
      </rPr>
      <t>A.C. Elvis (1)</t>
    </r>
  </si>
  <si>
    <r>
      <t xml:space="preserve">13    </t>
    </r>
    <r>
      <rPr>
        <sz val="10"/>
        <color indexed="15"/>
        <rFont val="Arial"/>
        <family val="2"/>
      </rPr>
      <t>L'Imperatore (1)</t>
    </r>
  </si>
  <si>
    <r>
      <t xml:space="preserve">1    </t>
    </r>
    <r>
      <rPr>
        <sz val="10"/>
        <rFont val="Arial"/>
        <family val="2"/>
      </rPr>
      <t>A.C. Elvis (1)</t>
    </r>
  </si>
  <si>
    <r>
      <t xml:space="preserve">9    </t>
    </r>
    <r>
      <rPr>
        <sz val="10"/>
        <color indexed="12"/>
        <rFont val="Arial"/>
        <family val="2"/>
      </rPr>
      <t>The Killer (2)</t>
    </r>
  </si>
  <si>
    <r>
      <t xml:space="preserve">1    </t>
    </r>
    <r>
      <rPr>
        <sz val="10"/>
        <rFont val="Arial"/>
        <family val="2"/>
      </rPr>
      <t xml:space="preserve">Pelizzoli (24°); Guardalben (17°); </t>
    </r>
    <r>
      <rPr>
        <sz val="10"/>
        <color indexed="15"/>
        <rFont val="Arial"/>
        <family val="2"/>
      </rPr>
      <t>Cejas (22°)</t>
    </r>
  </si>
  <si>
    <r>
      <t xml:space="preserve">17    </t>
    </r>
    <r>
      <rPr>
        <sz val="10"/>
        <color indexed="17"/>
        <rFont val="Arial"/>
        <family val="2"/>
      </rPr>
      <t>David Trezeguet (21°) (Vespa Club)</t>
    </r>
  </si>
  <si>
    <t>Allenatore con più punti</t>
  </si>
  <si>
    <t>Attaccante con più punti F</t>
  </si>
  <si>
    <t>Attaccante con più punti</t>
  </si>
  <si>
    <t>De Ascentis Diego</t>
  </si>
  <si>
    <t>Sala Luigi</t>
  </si>
  <si>
    <t>Borriello Marco</t>
  </si>
  <si>
    <t>Kaladze Kakhaber</t>
  </si>
  <si>
    <t>Buffon Gianluigi</t>
  </si>
  <si>
    <t>Paelari - Rizzo</t>
  </si>
  <si>
    <t>KAKA'</t>
  </si>
  <si>
    <t>Sostituto</t>
  </si>
  <si>
    <t>Cagni</t>
  </si>
  <si>
    <t>Inzaghi Filippo</t>
  </si>
  <si>
    <t>Di Michele David</t>
  </si>
  <si>
    <t>Cannavaro Paolo</t>
  </si>
  <si>
    <t>Stam Jaap</t>
  </si>
  <si>
    <t>Cejas Sebastian</t>
  </si>
  <si>
    <t>Ambrosini (4)</t>
  </si>
  <si>
    <t>IN CAMPO NEUTRO</t>
  </si>
  <si>
    <t>Paleari-Rizzo</t>
  </si>
  <si>
    <t>Giampaolo-Silva (2)</t>
  </si>
  <si>
    <t>Kutuzov Vitaliy</t>
  </si>
  <si>
    <t>Galante Fabio</t>
  </si>
  <si>
    <t>Bonera Daniele</t>
  </si>
  <si>
    <t>Rafael Pereira</t>
  </si>
  <si>
    <t>Conticchio Alessandro</t>
  </si>
  <si>
    <t>Contini Matteo</t>
  </si>
  <si>
    <t>Pinzi (6)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</si>
  <si>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</si>
  <si>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</si>
  <si>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</si>
  <si>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</si>
  <si>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</si>
  <si>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</si>
  <si>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</si>
  <si>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Campo neutro</t>
  </si>
  <si>
    <t>Squadre</t>
  </si>
  <si>
    <t>CLASSIFICONE DEL GIRONE DI ANDATA</t>
  </si>
  <si>
    <t>CLASSIFICONE TOTALE</t>
  </si>
  <si>
    <t>CLASSIFICONE DEL GIRONE DI RITORNO</t>
  </si>
  <si>
    <r>
      <t xml:space="preserve">55,5    </t>
    </r>
    <r>
      <rPr>
        <sz val="10"/>
        <rFont val="Arial"/>
        <family val="2"/>
      </rPr>
      <t>A.C. Elvis (10°)</t>
    </r>
  </si>
  <si>
    <r>
      <t xml:space="preserve">97    </t>
    </r>
    <r>
      <rPr>
        <sz val="10"/>
        <color indexed="17"/>
        <rFont val="Arial"/>
        <family val="2"/>
      </rPr>
      <t>Vespa Club (21°)</t>
    </r>
  </si>
  <si>
    <t>Media voto allenatore</t>
  </si>
  <si>
    <r>
      <t xml:space="preserve">14    </t>
    </r>
    <r>
      <rPr>
        <sz val="10"/>
        <color indexed="15"/>
        <rFont val="Arial"/>
        <family val="2"/>
      </rPr>
      <t>L'Imperatore</t>
    </r>
  </si>
  <si>
    <r>
      <t xml:space="preserve">0    </t>
    </r>
    <r>
      <rPr>
        <sz val="10"/>
        <rFont val="Arial"/>
        <family val="2"/>
      </rPr>
      <t xml:space="preserve">Elvis; </t>
    </r>
    <r>
      <rPr>
        <sz val="10"/>
        <color indexed="16"/>
        <rFont val="Arial"/>
        <family val="2"/>
      </rPr>
      <t xml:space="preserve">TAS;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1"/>
        <rFont val="Arial"/>
        <family val="2"/>
      </rPr>
      <t xml:space="preserve">E.B. FantaCerci: </t>
    </r>
    <r>
      <rPr>
        <sz val="10"/>
        <color indexed="12"/>
        <rFont val="Arial"/>
        <family val="2"/>
      </rPr>
      <t>The Killer</t>
    </r>
  </si>
  <si>
    <r>
      <t xml:space="preserve">6,3333    </t>
    </r>
    <r>
      <rPr>
        <sz val="10"/>
        <color indexed="12"/>
        <rFont val="Arial"/>
        <family val="2"/>
      </rPr>
      <t>Massimo Oddo (21) (The Killer)</t>
    </r>
  </si>
  <si>
    <r>
      <t xml:space="preserve">5,5385    </t>
    </r>
    <r>
      <rPr>
        <sz val="10"/>
        <color indexed="15"/>
        <rFont val="Arial"/>
        <family val="2"/>
      </rPr>
      <t>Da Silva Felipe (13) (L'Imperatore)</t>
    </r>
  </si>
  <si>
    <r>
      <t xml:space="preserve">73,444    </t>
    </r>
    <r>
      <rPr>
        <sz val="10"/>
        <color indexed="15"/>
        <rFont val="Arial"/>
        <family val="2"/>
      </rPr>
      <t>L'Imperatore</t>
    </r>
  </si>
  <si>
    <r>
      <t xml:space="preserve">65,667    </t>
    </r>
    <r>
      <rPr>
        <sz val="10"/>
        <rFont val="Arial"/>
        <family val="2"/>
      </rPr>
      <t>A.C. Elvis</t>
    </r>
  </si>
  <si>
    <r>
      <t xml:space="preserve">65,333    </t>
    </r>
    <r>
      <rPr>
        <sz val="10"/>
        <rFont val="Arial"/>
        <family val="2"/>
      </rPr>
      <t>A.C. Elvis</t>
    </r>
  </si>
  <si>
    <r>
      <t xml:space="preserve">73,611    </t>
    </r>
    <r>
      <rPr>
        <sz val="10"/>
        <color indexed="52"/>
        <rFont val="Arial"/>
        <family val="2"/>
      </rPr>
      <t>Bombix F.C.</t>
    </r>
  </si>
  <si>
    <r>
      <t xml:space="preserve">66,722   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52"/>
        <rFont val="Arial"/>
        <family val="2"/>
      </rPr>
      <t>Bombix F.C.</t>
    </r>
  </si>
  <si>
    <r>
      <t xml:space="preserve">67,444    </t>
    </r>
    <r>
      <rPr>
        <sz val="10"/>
        <color indexed="52"/>
        <rFont val="Arial"/>
        <family val="2"/>
      </rPr>
      <t>Bombix F.C.</t>
    </r>
  </si>
  <si>
    <r>
      <t xml:space="preserve">64,111    </t>
    </r>
    <r>
      <rPr>
        <sz val="10"/>
        <rFont val="Arial"/>
        <family val="2"/>
      </rPr>
      <t>A.C. Elvis</t>
    </r>
  </si>
  <si>
    <t>65,389    Stella Rossa</t>
  </si>
  <si>
    <t>Giocatori ammoniti squadra</t>
  </si>
  <si>
    <t>Giocatori espulsi squadra</t>
  </si>
  <si>
    <r>
      <t xml:space="preserve">20    </t>
    </r>
    <r>
      <rPr>
        <sz val="10"/>
        <color indexed="16"/>
        <rFont val="Arial"/>
        <family val="2"/>
      </rPr>
      <t>The all stars</t>
    </r>
  </si>
  <si>
    <r>
      <t xml:space="preserve">4    </t>
    </r>
    <r>
      <rPr>
        <sz val="10"/>
        <color indexed="12"/>
        <rFont val="Arial"/>
        <family val="2"/>
      </rPr>
      <t>The Killer</t>
    </r>
  </si>
  <si>
    <r>
      <t xml:space="preserve">1    </t>
    </r>
    <r>
      <rPr>
        <sz val="10"/>
        <color indexed="10"/>
        <rFont val="Arial"/>
        <family val="2"/>
      </rPr>
      <t>Stella Rossa</t>
    </r>
  </si>
  <si>
    <t>Sensini-Dominissini</t>
  </si>
  <si>
    <t>* Siviglia (14)</t>
  </si>
  <si>
    <t>Pasqual (22)</t>
  </si>
  <si>
    <t>Chivu (19) **</t>
  </si>
  <si>
    <t>Felipe (15)</t>
  </si>
  <si>
    <t>Cordoba (22)</t>
  </si>
  <si>
    <t>Castellini (18) **</t>
  </si>
  <si>
    <t>Ujfalusi (14)</t>
  </si>
  <si>
    <t>Barzagli (26)</t>
  </si>
  <si>
    <t>Zambrotta (23)</t>
  </si>
  <si>
    <t>Mèxes (12)</t>
  </si>
  <si>
    <t>Aronica (18)</t>
  </si>
  <si>
    <t>Materazzi (13)</t>
  </si>
  <si>
    <t>Zoro (10)</t>
  </si>
  <si>
    <t>Simplicio (23) *</t>
  </si>
  <si>
    <t>D. Franceschini (20)</t>
  </si>
  <si>
    <t>Gobbi (9)</t>
  </si>
  <si>
    <t>Rui Costa (7) *</t>
  </si>
  <si>
    <t>Semioli (24)</t>
  </si>
  <si>
    <t>Foggia (23)</t>
  </si>
  <si>
    <t>Donati (12)</t>
  </si>
  <si>
    <t>Gattuso (7)</t>
  </si>
  <si>
    <t>* Fiore (23)</t>
  </si>
  <si>
    <t>* Marchionni (21)</t>
  </si>
  <si>
    <t>Cozza (19) **</t>
  </si>
  <si>
    <t>* De Ascentis (3)</t>
  </si>
  <si>
    <t>Volpi (26) *</t>
  </si>
  <si>
    <t>Nedved (18)</t>
  </si>
  <si>
    <r>
      <t xml:space="preserve">33    </t>
    </r>
    <r>
      <rPr>
        <sz val="10"/>
        <color indexed="13"/>
        <rFont val="Arial"/>
        <family val="2"/>
      </rPr>
      <t>PantaDusty 251</t>
    </r>
  </si>
  <si>
    <r>
      <t xml:space="preserve">5    </t>
    </r>
    <r>
      <rPr>
        <sz val="10"/>
        <color indexed="15"/>
        <rFont val="Arial"/>
        <family val="2"/>
      </rPr>
      <t>L'Imperatore</t>
    </r>
  </si>
  <si>
    <r>
      <t xml:space="preserve">58    </t>
    </r>
    <r>
      <rPr>
        <sz val="10"/>
        <rFont val="Arial"/>
        <family val="2"/>
      </rPr>
      <t>A.C. Elvis</t>
    </r>
  </si>
  <si>
    <t>Storari (11)</t>
  </si>
  <si>
    <t>Donadel (7)</t>
  </si>
  <si>
    <t>Muslimovic (5)</t>
  </si>
  <si>
    <t>Mauri (2)</t>
  </si>
  <si>
    <t>Burdisso (4)</t>
  </si>
  <si>
    <t>Totti (21)</t>
  </si>
  <si>
    <t>Veron (20)</t>
  </si>
  <si>
    <t>Trezeguet (22)</t>
  </si>
  <si>
    <t>Ferrante (6)</t>
  </si>
  <si>
    <t>Negro (2)</t>
  </si>
  <si>
    <r>
      <t xml:space="preserve">12    </t>
    </r>
    <r>
      <rPr>
        <sz val="10"/>
        <color indexed="13"/>
        <rFont val="Arial"/>
        <family val="2"/>
      </rPr>
      <t>PantaDusty 251</t>
    </r>
  </si>
  <si>
    <r>
      <t xml:space="preserve">10    </t>
    </r>
    <r>
      <rPr>
        <sz val="10"/>
        <color indexed="13"/>
        <rFont val="Arial"/>
        <family val="2"/>
      </rPr>
      <t>PantaDusty 251;</t>
    </r>
    <r>
      <rPr>
        <sz val="10"/>
        <color indexed="61"/>
        <rFont val="Arial"/>
        <family val="2"/>
      </rPr>
      <t xml:space="preserve"> </t>
    </r>
    <r>
      <rPr>
        <sz val="10"/>
        <color indexed="15"/>
        <rFont val="Arial"/>
        <family val="2"/>
      </rPr>
      <t>L'Imperatore</t>
    </r>
  </si>
  <si>
    <r>
      <t xml:space="preserve">4   </t>
    </r>
    <r>
      <rPr>
        <sz val="10"/>
        <color indexed="13"/>
        <rFont val="Arial"/>
        <family val="2"/>
      </rPr>
      <t xml:space="preserve"> PantaDusty 251 (3)</t>
    </r>
  </si>
  <si>
    <r>
      <t xml:space="preserve">2    </t>
    </r>
    <r>
      <rPr>
        <sz val="10"/>
        <color indexed="13"/>
        <rFont val="Arial"/>
        <family val="2"/>
      </rPr>
      <t>PantaDusty 251 (2)</t>
    </r>
  </si>
  <si>
    <r>
      <t xml:space="preserve">14    </t>
    </r>
    <r>
      <rPr>
        <sz val="10"/>
        <color indexed="13"/>
        <rFont val="Arial"/>
        <family val="2"/>
      </rPr>
      <t>PantaDusty 251</t>
    </r>
  </si>
  <si>
    <r>
      <t xml:space="preserve">4-0   </t>
    </r>
    <r>
      <rPr>
        <sz val="10"/>
        <color indexed="13"/>
        <rFont val="Arial"/>
        <family val="2"/>
      </rPr>
      <t xml:space="preserve"> PantaDusty 251;</t>
    </r>
    <r>
      <rPr>
        <sz val="10"/>
        <color indexed="61"/>
        <rFont val="Arial"/>
        <family val="2"/>
      </rPr>
      <t xml:space="preserve"> </t>
    </r>
    <r>
      <rPr>
        <sz val="10"/>
        <color indexed="23"/>
        <rFont val="Arial"/>
        <family val="2"/>
      </rPr>
      <t>A.F.C. Amatori</t>
    </r>
  </si>
  <si>
    <r>
      <t xml:space="preserve">3   </t>
    </r>
    <r>
      <rPr>
        <sz val="10"/>
        <color indexed="13"/>
        <rFont val="Arial"/>
        <family val="2"/>
      </rPr>
      <t xml:space="preserve"> PantaDusty 251;</t>
    </r>
    <r>
      <rPr>
        <sz val="10"/>
        <color indexed="61"/>
        <rFont val="Arial"/>
        <family val="2"/>
      </rPr>
      <t xml:space="preserve">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12"/>
        <rFont val="Arial"/>
        <family val="2"/>
      </rPr>
      <t>The Killer</t>
    </r>
  </si>
  <si>
    <r>
      <t xml:space="preserve">3    </t>
    </r>
    <r>
      <rPr>
        <sz val="10"/>
        <color indexed="13"/>
        <rFont val="Arial"/>
        <family val="2"/>
      </rPr>
      <t>PantaDusty 251</t>
    </r>
  </si>
  <si>
    <r>
      <t xml:space="preserve">0    </t>
    </r>
    <r>
      <rPr>
        <sz val="8"/>
        <color indexed="13"/>
        <rFont val="Arial"/>
        <family val="2"/>
      </rPr>
      <t>PantaDusty</t>
    </r>
    <r>
      <rPr>
        <sz val="8"/>
        <color indexed="16"/>
        <rFont val="Arial"/>
        <family val="0"/>
      </rPr>
      <t xml:space="preserve">: </t>
    </r>
    <r>
      <rPr>
        <sz val="8"/>
        <color indexed="15"/>
        <rFont val="Arial"/>
        <family val="0"/>
      </rPr>
      <t xml:space="preserve">Imperatore; </t>
    </r>
    <r>
      <rPr>
        <sz val="8"/>
        <color indexed="10"/>
        <rFont val="Arial"/>
        <family val="0"/>
      </rPr>
      <t xml:space="preserve">Stella Rossa; </t>
    </r>
    <r>
      <rPr>
        <sz val="8"/>
        <color indexed="52"/>
        <rFont val="Arial"/>
        <family val="0"/>
      </rPr>
      <t xml:space="preserve">Bombix; </t>
    </r>
    <r>
      <rPr>
        <sz val="8"/>
        <color indexed="17"/>
        <rFont val="Arial"/>
        <family val="0"/>
      </rPr>
      <t xml:space="preserve">Vespa Club; </t>
    </r>
    <r>
      <rPr>
        <sz val="8"/>
        <color indexed="16"/>
        <rFont val="Arial"/>
        <family val="0"/>
      </rPr>
      <t>TAS</t>
    </r>
  </si>
  <si>
    <r>
      <t xml:space="preserve">5    </t>
    </r>
    <r>
      <rPr>
        <sz val="10"/>
        <color indexed="13"/>
        <rFont val="Arial"/>
        <family val="2"/>
      </rPr>
      <t>PantaDusty 251</t>
    </r>
  </si>
  <si>
    <r>
      <t xml:space="preserve">5,4615    </t>
    </r>
    <r>
      <rPr>
        <sz val="10"/>
        <color indexed="13"/>
        <rFont val="Arial"/>
        <family val="2"/>
      </rPr>
      <t>Dino Fava (13) (PantaDusty 251)</t>
    </r>
  </si>
  <si>
    <r>
      <t xml:space="preserve">5,8462    </t>
    </r>
    <r>
      <rPr>
        <sz val="10"/>
        <color indexed="13"/>
        <rFont val="Arial"/>
        <family val="2"/>
      </rPr>
      <t>Dino Fava (13) (PantaDusty 251)</t>
    </r>
  </si>
  <si>
    <r>
      <t xml:space="preserve">1    </t>
    </r>
    <r>
      <rPr>
        <sz val="10"/>
        <rFont val="Arial"/>
        <family val="2"/>
      </rPr>
      <t xml:space="preserve">Elvis; </t>
    </r>
    <r>
      <rPr>
        <sz val="10"/>
        <color indexed="17"/>
        <rFont val="Arial"/>
        <family val="2"/>
      </rPr>
      <t>Vespa Club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5"/>
        <rFont val="Arial"/>
        <family val="2"/>
      </rPr>
      <t xml:space="preserve">Imperatore; </t>
    </r>
    <r>
      <rPr>
        <sz val="10"/>
        <color indexed="13"/>
        <rFont val="Arial"/>
        <family val="2"/>
      </rPr>
      <t>PantaDusty</t>
    </r>
  </si>
  <si>
    <r>
      <t xml:space="preserve">7   </t>
    </r>
    <r>
      <rPr>
        <sz val="10"/>
        <color indexed="9"/>
        <rFont val="Arial"/>
        <family val="2"/>
      </rPr>
      <t xml:space="preserve"> A.F.C. Amatori</t>
    </r>
  </si>
  <si>
    <r>
      <t xml:space="preserve">19   </t>
    </r>
    <r>
      <rPr>
        <sz val="10"/>
        <color indexed="9"/>
        <rFont val="Arial"/>
        <family val="2"/>
      </rPr>
      <t xml:space="preserve"> A.F.C. Amatori</t>
    </r>
  </si>
  <si>
    <r>
      <t xml:space="preserve">10    </t>
    </r>
    <r>
      <rPr>
        <sz val="10"/>
        <color indexed="9"/>
        <rFont val="Arial"/>
        <family val="2"/>
      </rPr>
      <t>A.F.C. Amatori (2)</t>
    </r>
  </si>
  <si>
    <r>
      <t xml:space="preserve">6    </t>
    </r>
    <r>
      <rPr>
        <sz val="10"/>
        <rFont val="Arial"/>
        <family val="2"/>
      </rPr>
      <t xml:space="preserve">A.C. Elvis; </t>
    </r>
    <r>
      <rPr>
        <sz val="10"/>
        <color indexed="9"/>
        <rFont val="Arial"/>
        <family val="2"/>
      </rPr>
      <t>A.F.C. Amatori</t>
    </r>
  </si>
  <si>
    <r>
      <t xml:space="preserve">0    </t>
    </r>
    <r>
      <rPr>
        <sz val="10"/>
        <color indexed="9"/>
        <rFont val="Arial"/>
        <family val="2"/>
      </rPr>
      <t>Alberto Somma (19) (A.F.C. Amatori)</t>
    </r>
  </si>
  <si>
    <r>
      <t xml:space="preserve">6,7143    </t>
    </r>
    <r>
      <rPr>
        <sz val="10"/>
        <color indexed="9"/>
        <rFont val="Arial"/>
        <family val="2"/>
      </rPr>
      <t>Francesco Totti (21) (A.F.C. Amatori)</t>
    </r>
  </si>
  <si>
    <r>
      <t xml:space="preserve">20   </t>
    </r>
    <r>
      <rPr>
        <sz val="10"/>
        <color indexed="9"/>
        <rFont val="Arial"/>
        <family val="2"/>
      </rPr>
      <t xml:space="preserve"> A.F.C. Amatori</t>
    </r>
  </si>
  <si>
    <r>
      <t xml:space="preserve">3   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9"/>
        <rFont val="Arial"/>
        <family val="2"/>
      </rPr>
      <t>A.F.C. Amatori</t>
    </r>
  </si>
  <si>
    <r>
      <t xml:space="preserve">4-0    </t>
    </r>
    <r>
      <rPr>
        <sz val="10"/>
        <color indexed="9"/>
        <rFont val="Arial"/>
        <family val="2"/>
      </rPr>
      <t>A.F.C. Amatori</t>
    </r>
  </si>
  <si>
    <r>
      <t xml:space="preserve">4-0    </t>
    </r>
    <r>
      <rPr>
        <sz val="10"/>
        <color indexed="13"/>
        <rFont val="Arial"/>
        <family val="2"/>
      </rPr>
      <t>PantaDusty 251;</t>
    </r>
    <r>
      <rPr>
        <sz val="10"/>
        <color indexed="9"/>
        <rFont val="Arial"/>
        <family val="2"/>
      </rPr>
      <t xml:space="preserve"> A.F.C. Amatori</t>
    </r>
  </si>
  <si>
    <r>
      <t xml:space="preserve">5    </t>
    </r>
    <r>
      <rPr>
        <sz val="10"/>
        <color indexed="15"/>
        <rFont val="Arial"/>
        <family val="2"/>
      </rPr>
      <t xml:space="preserve">L'imperatore (1); </t>
    </r>
    <r>
      <rPr>
        <sz val="10"/>
        <color indexed="9"/>
        <rFont val="Arial"/>
        <family val="2"/>
      </rPr>
      <t>A.F.C. Amatori (2)</t>
    </r>
  </si>
  <si>
    <r>
      <t xml:space="preserve">8   </t>
    </r>
    <r>
      <rPr>
        <sz val="10"/>
        <color indexed="9"/>
        <rFont val="Arial"/>
        <family val="2"/>
      </rPr>
      <t xml:space="preserve"> A.F.C. Amatori</t>
    </r>
  </si>
  <si>
    <r>
      <t xml:space="preserve">18    </t>
    </r>
    <r>
      <rPr>
        <sz val="10"/>
        <color indexed="15"/>
        <rFont val="Arial"/>
        <family val="2"/>
      </rPr>
      <t>L'Imperatore;</t>
    </r>
    <r>
      <rPr>
        <sz val="10"/>
        <color indexed="9"/>
        <rFont val="Arial"/>
        <family val="2"/>
      </rPr>
      <t xml:space="preserve"> A.F.C. Amatori</t>
    </r>
  </si>
  <si>
    <r>
      <t xml:space="preserve">1    </t>
    </r>
    <r>
      <rPr>
        <sz val="10"/>
        <color indexed="13"/>
        <rFont val="Arial"/>
        <family val="2"/>
      </rPr>
      <t xml:space="preserve">PantaDusty;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52"/>
        <rFont val="Arial"/>
        <family val="2"/>
      </rPr>
      <t>Bombix F.C.</t>
    </r>
  </si>
  <si>
    <r>
      <t xml:space="preserve">1   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9"/>
        <rFont val="Arial"/>
        <family val="2"/>
      </rPr>
      <t>A.F.C. Amatori;</t>
    </r>
    <r>
      <rPr>
        <sz val="10"/>
        <color indexed="23"/>
        <rFont val="Arial"/>
        <family val="2"/>
      </rPr>
      <t xml:space="preserve"> </t>
    </r>
    <r>
      <rPr>
        <sz val="10"/>
        <color indexed="10"/>
        <rFont val="Arial"/>
        <family val="2"/>
      </rPr>
      <t>Stella Rossa</t>
    </r>
  </si>
  <si>
    <r>
      <t xml:space="preserve">6   </t>
    </r>
    <r>
      <rPr>
        <sz val="10"/>
        <color indexed="9"/>
        <rFont val="Arial"/>
        <family val="2"/>
      </rPr>
      <t xml:space="preserve"> A.F.C. Amatori</t>
    </r>
  </si>
  <si>
    <r>
      <t xml:space="preserve">6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0"/>
        <rFont val="Arial"/>
        <family val="2"/>
      </rPr>
      <t>Stella Rossa</t>
    </r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</si>
  <si>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17"/>
        <rFont val="Arial"/>
        <family val="2"/>
      </rPr>
      <t>Vespa Club</t>
    </r>
  </si>
  <si>
    <r>
      <t xml:space="preserve">6    </t>
    </r>
    <r>
      <rPr>
        <sz val="10"/>
        <color indexed="13"/>
        <rFont val="Arial"/>
        <family val="2"/>
      </rPr>
      <t xml:space="preserve">PantaDusty (3); </t>
    </r>
    <r>
      <rPr>
        <sz val="10"/>
        <color indexed="10"/>
        <rFont val="Arial"/>
        <family val="2"/>
      </rPr>
      <t xml:space="preserve">Stella Rossa (3); </t>
    </r>
    <r>
      <rPr>
        <sz val="10"/>
        <color indexed="15"/>
        <rFont val="Arial"/>
        <family val="2"/>
      </rPr>
      <t xml:space="preserve">Imperatore (1); </t>
    </r>
    <r>
      <rPr>
        <sz val="10"/>
        <color indexed="12"/>
        <rFont val="Arial"/>
        <family val="2"/>
      </rPr>
      <t>Killer (2)</t>
    </r>
  </si>
  <si>
    <r>
      <t xml:space="preserve">0    </t>
    </r>
    <r>
      <rPr>
        <sz val="10"/>
        <rFont val="Arial"/>
        <family val="2"/>
      </rPr>
      <t>A.C. Elvis (1)</t>
    </r>
  </si>
  <si>
    <t>11    Bombix F.C.</t>
  </si>
  <si>
    <t>5    E.B. FantaCerci; A.F.C. Amatori</t>
  </si>
  <si>
    <t>4    L'Imperatore; Bombix F.C.; The Killer; The all stars</t>
  </si>
  <si>
    <r>
      <t xml:space="preserve">7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52"/>
        <rFont val="Arial"/>
        <family val="2"/>
      </rPr>
      <t>Bombix F.C.</t>
    </r>
  </si>
  <si>
    <r>
      <t xml:space="preserve">1    </t>
    </r>
    <r>
      <rPr>
        <sz val="10"/>
        <color indexed="9"/>
        <rFont val="Arial"/>
        <family val="2"/>
      </rPr>
      <t>A.F.C. Amatori</t>
    </r>
  </si>
  <si>
    <r>
      <t xml:space="preserve">48   </t>
    </r>
    <r>
      <rPr>
        <sz val="10"/>
        <color indexed="9"/>
        <rFont val="Arial"/>
        <family val="2"/>
      </rPr>
      <t xml:space="preserve"> A.F.C. Amatori</t>
    </r>
  </si>
  <si>
    <r>
      <t xml:space="preserve">18    </t>
    </r>
    <r>
      <rPr>
        <sz val="10"/>
        <rFont val="Arial"/>
        <family val="2"/>
      </rPr>
      <t>A.C. Elvis</t>
    </r>
  </si>
  <si>
    <r>
      <t xml:space="preserve">15   </t>
    </r>
    <r>
      <rPr>
        <sz val="10"/>
        <color indexed="9"/>
        <rFont val="Arial"/>
        <family val="2"/>
      </rPr>
      <t xml:space="preserve">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9"/>
        <rFont val="Arial"/>
        <family val="2"/>
      </rPr>
      <t>A.F.C. Amatori</t>
    </r>
  </si>
  <si>
    <r>
      <t xml:space="preserve">6    </t>
    </r>
    <r>
      <rPr>
        <sz val="10"/>
        <rFont val="Arial"/>
        <family val="2"/>
      </rPr>
      <t>A.C. Elvis (3)</t>
    </r>
  </si>
  <si>
    <r>
      <t xml:space="preserve">17   </t>
    </r>
    <r>
      <rPr>
        <sz val="10"/>
        <color indexed="9"/>
        <rFont val="Arial"/>
        <family val="2"/>
      </rPr>
      <t xml:space="preserve"> A.F.C. Amatori (1);</t>
    </r>
    <r>
      <rPr>
        <sz val="10"/>
        <color indexed="23"/>
        <rFont val="Arial"/>
        <family val="2"/>
      </rPr>
      <t xml:space="preserve"> </t>
    </r>
    <r>
      <rPr>
        <sz val="10"/>
        <color indexed="11"/>
        <rFont val="Arial"/>
        <family val="2"/>
      </rPr>
      <t>E.B. FantaCerci (2)</t>
    </r>
  </si>
  <si>
    <r>
      <t xml:space="preserve">44    </t>
    </r>
    <r>
      <rPr>
        <sz val="10"/>
        <color indexed="17"/>
        <rFont val="Arial"/>
        <family val="2"/>
      </rPr>
      <t>Vespa Club</t>
    </r>
  </si>
  <si>
    <r>
      <t xml:space="preserve">28    </t>
    </r>
    <r>
      <rPr>
        <sz val="10"/>
        <color indexed="13"/>
        <rFont val="Arial"/>
        <family val="2"/>
      </rPr>
      <t>PantaDusty 251</t>
    </r>
  </si>
  <si>
    <r>
      <t xml:space="preserve">16    </t>
    </r>
    <r>
      <rPr>
        <sz val="10"/>
        <color indexed="12"/>
        <rFont val="Arial"/>
        <family val="2"/>
      </rPr>
      <t>The Killer</t>
    </r>
  </si>
  <si>
    <t>7    E.B. FantaCerci</t>
  </si>
  <si>
    <r>
      <t xml:space="preserve">19    </t>
    </r>
    <r>
      <rPr>
        <sz val="10"/>
        <rFont val="Arial"/>
        <family val="2"/>
      </rPr>
      <t>A.C. Elvis</t>
    </r>
    <r>
      <rPr>
        <sz val="10"/>
        <color indexed="10"/>
        <rFont val="Arial"/>
        <family val="0"/>
      </rPr>
      <t xml:space="preserve"> </t>
    </r>
  </si>
  <si>
    <r>
      <t xml:space="preserve">15    </t>
    </r>
    <r>
      <rPr>
        <sz val="10"/>
        <color indexed="13"/>
        <rFont val="Arial"/>
        <family val="2"/>
      </rPr>
      <t>PantaDusty 251</t>
    </r>
  </si>
  <si>
    <r>
      <t xml:space="preserve">7   </t>
    </r>
    <r>
      <rPr>
        <sz val="10"/>
        <color indexed="13"/>
        <rFont val="Arial"/>
        <family val="2"/>
      </rPr>
      <t xml:space="preserve"> PantaDusty 251</t>
    </r>
  </si>
  <si>
    <r>
      <t xml:space="preserve">7    </t>
    </r>
    <r>
      <rPr>
        <sz val="10"/>
        <color indexed="12"/>
        <rFont val="Arial"/>
        <family val="2"/>
      </rPr>
      <t>The Killer</t>
    </r>
  </si>
  <si>
    <r>
      <t xml:space="preserve">7    </t>
    </r>
    <r>
      <rPr>
        <sz val="10"/>
        <color indexed="13"/>
        <rFont val="Arial"/>
        <family val="2"/>
      </rPr>
      <t>PantaDusty 251 (3)</t>
    </r>
  </si>
  <si>
    <t>0    10 volte    0-0</t>
  </si>
  <si>
    <r>
      <t xml:space="preserve">5    </t>
    </r>
    <r>
      <rPr>
        <sz val="10"/>
        <color indexed="10"/>
        <rFont val="Arial"/>
        <family val="2"/>
      </rPr>
      <t xml:space="preserve">Stella Rossa;  </t>
    </r>
    <r>
      <rPr>
        <sz val="10"/>
        <color indexed="11"/>
        <rFont val="Arial"/>
        <family val="2"/>
      </rPr>
      <t>E.B. FantaCerci;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The Killer</t>
    </r>
  </si>
  <si>
    <r>
      <t xml:space="preserve">5    </t>
    </r>
    <r>
      <rPr>
        <sz val="10"/>
        <color indexed="10"/>
        <rFont val="Arial"/>
        <family val="2"/>
      </rPr>
      <t>Stella Rossa</t>
    </r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</si>
  <si>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52"/>
        <rFont val="Arial"/>
        <family val="2"/>
      </rPr>
      <t xml:space="preserve">Bombix;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5"/>
        <rFont val="Arial"/>
        <family val="2"/>
      </rPr>
      <t>L' Imperatore</t>
    </r>
  </si>
  <si>
    <r>
      <t xml:space="preserve">48     </t>
    </r>
    <r>
      <rPr>
        <sz val="10"/>
        <color indexed="13"/>
        <rFont val="Arial"/>
        <family val="2"/>
      </rPr>
      <t>PantaDusty 251</t>
    </r>
  </si>
  <si>
    <r>
      <t xml:space="preserve">6    </t>
    </r>
    <r>
      <rPr>
        <sz val="10"/>
        <rFont val="Arial"/>
        <family val="2"/>
      </rPr>
      <t xml:space="preserve">A.C. Elvis; </t>
    </r>
    <r>
      <rPr>
        <sz val="10"/>
        <color indexed="17"/>
        <rFont val="Arial"/>
        <family val="2"/>
      </rPr>
      <t>Vespa Club</t>
    </r>
  </si>
  <si>
    <r>
      <t xml:space="preserve">19    </t>
    </r>
    <r>
      <rPr>
        <sz val="10"/>
        <color indexed="13"/>
        <rFont val="Arial"/>
        <family val="2"/>
      </rPr>
      <t>PantaDusty 251</t>
    </r>
  </si>
  <si>
    <r>
      <t xml:space="preserve">22 reti    </t>
    </r>
    <r>
      <rPr>
        <sz val="10"/>
        <color indexed="15"/>
        <rFont val="Arial"/>
        <family val="2"/>
      </rPr>
      <t>Luca Toni (27) (L'Imperatore)</t>
    </r>
  </si>
  <si>
    <r>
      <t xml:space="preserve">6 reti    </t>
    </r>
    <r>
      <rPr>
        <sz val="10"/>
        <rFont val="Arial"/>
        <family val="2"/>
      </rPr>
      <t>Obafemi Martins (12) (A.C. Elvis)</t>
    </r>
  </si>
  <si>
    <r>
      <t xml:space="preserve">56    </t>
    </r>
    <r>
      <rPr>
        <sz val="10"/>
        <color indexed="15"/>
        <rFont val="Arial"/>
        <family val="2"/>
      </rPr>
      <t>L'Imperatore</t>
    </r>
  </si>
  <si>
    <r>
      <t xml:space="preserve">32    </t>
    </r>
    <r>
      <rPr>
        <sz val="10"/>
        <rFont val="Arial"/>
        <family val="2"/>
      </rPr>
      <t>A.C. Elvis</t>
    </r>
  </si>
  <si>
    <r>
      <t xml:space="preserve">13    </t>
    </r>
    <r>
      <rPr>
        <sz val="10"/>
        <color indexed="13"/>
        <rFont val="Arial"/>
        <family val="2"/>
      </rPr>
      <t>PantaDusty;</t>
    </r>
    <r>
      <rPr>
        <sz val="10"/>
        <color indexed="61"/>
        <rFont val="Arial"/>
        <family val="2"/>
      </rPr>
      <t xml:space="preserve"> </t>
    </r>
    <r>
      <rPr>
        <sz val="10"/>
        <color indexed="11"/>
        <rFont val="Arial"/>
        <family val="2"/>
      </rPr>
      <t xml:space="preserve">E.B. FantaCerci;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7"/>
        <rFont val="Arial"/>
        <family val="2"/>
      </rPr>
      <t>Vespa Club</t>
    </r>
  </si>
  <si>
    <r>
      <t xml:space="preserve">27    </t>
    </r>
    <r>
      <rPr>
        <sz val="10"/>
        <rFont val="Arial"/>
        <family val="2"/>
      </rPr>
      <t>A.C. Elvis</t>
    </r>
  </si>
  <si>
    <r>
      <t xml:space="preserve">Amelia; </t>
    </r>
    <r>
      <rPr>
        <sz val="8"/>
        <color indexed="52"/>
        <rFont val="Arial"/>
        <family val="2"/>
      </rPr>
      <t xml:space="preserve">Cordoba; </t>
    </r>
    <r>
      <rPr>
        <sz val="8"/>
        <color indexed="11"/>
        <rFont val="Arial"/>
        <family val="2"/>
      </rPr>
      <t xml:space="preserve">Domizzi; </t>
    </r>
    <r>
      <rPr>
        <sz val="8"/>
        <color indexed="12"/>
        <rFont val="Arial"/>
        <family val="2"/>
      </rPr>
      <t xml:space="preserve">Almiròn; </t>
    </r>
    <r>
      <rPr>
        <sz val="8"/>
        <color indexed="13"/>
        <rFont val="Arial"/>
        <family val="2"/>
      </rPr>
      <t xml:space="preserve">Foggia; </t>
    </r>
    <r>
      <rPr>
        <sz val="8"/>
        <color indexed="11"/>
        <rFont val="Arial"/>
        <family val="2"/>
      </rPr>
      <t xml:space="preserve">Cozza; </t>
    </r>
    <r>
      <rPr>
        <sz val="8"/>
        <color indexed="9"/>
        <rFont val="Arial"/>
        <family val="2"/>
      </rPr>
      <t xml:space="preserve">Suazo; </t>
    </r>
    <r>
      <rPr>
        <sz val="8"/>
        <color indexed="13"/>
        <rFont val="Arial"/>
        <family val="2"/>
      </rPr>
      <t>Di Napoli</t>
    </r>
  </si>
  <si>
    <r>
      <t xml:space="preserve">Dida; </t>
    </r>
    <r>
      <rPr>
        <sz val="8"/>
        <color indexed="52"/>
        <rFont val="Arial"/>
        <family val="0"/>
      </rPr>
      <t xml:space="preserve">De Sanctis; </t>
    </r>
    <r>
      <rPr>
        <sz val="8"/>
        <color indexed="17"/>
        <rFont val="Arial"/>
        <family val="0"/>
      </rPr>
      <t xml:space="preserve">Cassetti, </t>
    </r>
    <r>
      <rPr>
        <sz val="8"/>
        <color indexed="10"/>
        <rFont val="Arial"/>
        <family val="0"/>
      </rPr>
      <t xml:space="preserve">Tudor; </t>
    </r>
    <r>
      <rPr>
        <sz val="8"/>
        <color indexed="13"/>
        <rFont val="Arial"/>
        <family val="0"/>
      </rPr>
      <t xml:space="preserve">Morfeo; </t>
    </r>
    <r>
      <rPr>
        <sz val="8"/>
        <color indexed="52"/>
        <rFont val="Arial"/>
        <family val="0"/>
      </rPr>
      <t xml:space="preserve">Diana; </t>
    </r>
    <r>
      <rPr>
        <sz val="8"/>
        <color indexed="16"/>
        <rFont val="Arial"/>
        <family val="0"/>
      </rPr>
      <t xml:space="preserve">Adriano; </t>
    </r>
    <r>
      <rPr>
        <sz val="8"/>
        <color indexed="12"/>
        <rFont val="Arial"/>
        <family val="0"/>
      </rPr>
      <t>Ibrahimovic</t>
    </r>
  </si>
  <si>
    <t>XXX</t>
  </si>
  <si>
    <r>
      <t xml:space="preserve">6,5625   </t>
    </r>
    <r>
      <rPr>
        <sz val="10"/>
        <color indexed="9"/>
        <rFont val="Arial"/>
        <family val="2"/>
      </rPr>
      <t xml:space="preserve"> Marco Amelia (16) (A.F.C. Amatori)</t>
    </r>
  </si>
  <si>
    <r>
      <t xml:space="preserve">5,84    </t>
    </r>
    <r>
      <rPr>
        <sz val="10"/>
        <color indexed="13"/>
        <rFont val="Arial"/>
        <family val="2"/>
      </rPr>
      <t>Nelson Dida (25) (PantaDusty 251)</t>
    </r>
  </si>
  <si>
    <r>
      <t xml:space="preserve">6,6364    </t>
    </r>
    <r>
      <rPr>
        <sz val="10"/>
        <color indexed="52"/>
        <rFont val="Arial"/>
        <family val="2"/>
      </rPr>
      <t>Ferreira Emerson (22) (Bombix F.C.)</t>
    </r>
  </si>
  <si>
    <r>
      <t xml:space="preserve">0,5    </t>
    </r>
    <r>
      <rPr>
        <sz val="10"/>
        <color indexed="13"/>
        <rFont val="Arial"/>
        <family val="2"/>
      </rPr>
      <t>Fabio Capello (19) (PantaDusty 251)</t>
    </r>
  </si>
  <si>
    <r>
      <t xml:space="preserve">235    </t>
    </r>
    <r>
      <rPr>
        <sz val="10"/>
        <color indexed="15"/>
        <rFont val="Arial"/>
        <family val="2"/>
      </rPr>
      <t>Luca Toni (27) (L'Imperatore)</t>
    </r>
  </si>
  <si>
    <r>
      <t xml:space="preserve">170,5    </t>
    </r>
    <r>
      <rPr>
        <sz val="10"/>
        <color indexed="16"/>
        <rFont val="Arial"/>
        <family val="2"/>
      </rPr>
      <t>Fabio Cannavaro (26) (The all stars)</t>
    </r>
  </si>
  <si>
    <r>
      <t xml:space="preserve">174    </t>
    </r>
    <r>
      <rPr>
        <sz val="10"/>
        <color indexed="16"/>
        <rFont val="Arial"/>
        <family val="2"/>
      </rPr>
      <t>Louis Figo (26) (The all stars)</t>
    </r>
  </si>
  <si>
    <r>
      <t xml:space="preserve">11    Walter Novellino (27); </t>
    </r>
    <r>
      <rPr>
        <sz val="10"/>
        <color indexed="10"/>
        <rFont val="Arial"/>
        <family val="2"/>
      </rPr>
      <t>Luciano Spalletti (27)</t>
    </r>
  </si>
  <si>
    <r>
      <t>140    Francesco</t>
    </r>
    <r>
      <rPr>
        <sz val="10"/>
        <color indexed="17"/>
        <rFont val="Arial"/>
        <family val="2"/>
      </rPr>
      <t xml:space="preserve"> </t>
    </r>
    <r>
      <rPr>
        <sz val="10"/>
        <color indexed="11"/>
        <rFont val="Arial"/>
        <family val="2"/>
      </rPr>
      <t>Antonioli (26) (E.B. FantaCerci)</t>
    </r>
  </si>
  <si>
    <r>
      <t xml:space="preserve">5,6389    </t>
    </r>
    <r>
      <rPr>
        <sz val="10"/>
        <color indexed="17"/>
        <rFont val="Arial"/>
        <family val="2"/>
      </rPr>
      <t>Goran Pandev (18) (Vespa Club)</t>
    </r>
  </si>
  <si>
    <t>164,5    Francesco Antonioli (26) (E.B. FantaCerci)</t>
  </si>
  <si>
    <r>
      <t xml:space="preserve">163    </t>
    </r>
    <r>
      <rPr>
        <sz val="10"/>
        <color indexed="16"/>
        <rFont val="Arial"/>
        <family val="2"/>
      </rPr>
      <t>Fabio Cannavaro (26) (The all stars)</t>
    </r>
  </si>
  <si>
    <r>
      <t xml:space="preserve">163,5    </t>
    </r>
    <r>
      <rPr>
        <sz val="10"/>
        <color indexed="16"/>
        <rFont val="Arial"/>
        <family val="2"/>
      </rPr>
      <t>Louis Figo (26) (The all stars)</t>
    </r>
  </si>
  <si>
    <r>
      <t xml:space="preserve">175    </t>
    </r>
    <r>
      <rPr>
        <sz val="10"/>
        <color indexed="15"/>
        <rFont val="Arial"/>
        <family val="2"/>
      </rPr>
      <t>Luca Toni (27) (L'Imperatore)</t>
    </r>
  </si>
  <si>
    <r>
      <t xml:space="preserve">6,375    </t>
    </r>
    <r>
      <rPr>
        <sz val="10"/>
        <color indexed="9"/>
        <rFont val="Arial"/>
        <family val="2"/>
      </rPr>
      <t>Marco Amelia (16) (A.F.C. Amatori)</t>
    </r>
  </si>
  <si>
    <r>
      <t xml:space="preserve">5,34    </t>
    </r>
    <r>
      <rPr>
        <sz val="10"/>
        <color indexed="13"/>
        <rFont val="Arial"/>
        <family val="2"/>
      </rPr>
      <t>Nelson Dida (25) (PantaDusty 251)</t>
    </r>
  </si>
  <si>
    <r>
      <t xml:space="preserve">6,5909    </t>
    </r>
    <r>
      <rPr>
        <sz val="10"/>
        <color indexed="52"/>
        <rFont val="Arial"/>
        <family val="2"/>
      </rPr>
      <t>Ivan Cordoba (22) (Bombix F.C.)</t>
    </r>
  </si>
  <si>
    <r>
      <t xml:space="preserve">5,6071    </t>
    </r>
    <r>
      <rPr>
        <sz val="10"/>
        <color indexed="12"/>
        <rFont val="Arial"/>
        <family val="2"/>
      </rPr>
      <t>Sebastiano Sviglia (14) (The Killer)</t>
    </r>
  </si>
  <si>
    <r>
      <t xml:space="preserve">5,5882    </t>
    </r>
    <r>
      <rPr>
        <sz val="10"/>
        <color indexed="8"/>
        <rFont val="Arial"/>
        <family val="2"/>
      </rPr>
      <t>Luca Vigiani (17) (A.C. Elvis)</t>
    </r>
  </si>
  <si>
    <r>
      <t xml:space="preserve">7,4545    </t>
    </r>
    <r>
      <rPr>
        <sz val="10"/>
        <color indexed="10"/>
        <rFont val="Arial"/>
        <family val="2"/>
      </rPr>
      <t>Ricardo Kakà (22) (Stella Rossa)</t>
    </r>
  </si>
  <si>
    <r>
      <t xml:space="preserve">8,7037    </t>
    </r>
    <r>
      <rPr>
        <sz val="10"/>
        <color indexed="15"/>
        <rFont val="Arial"/>
        <family val="2"/>
      </rPr>
      <t>Luca Toni (27) (L'Imperatore)</t>
    </r>
  </si>
  <si>
    <r>
      <t xml:space="preserve">71,833    </t>
    </r>
    <r>
      <rPr>
        <sz val="10"/>
        <color indexed="9"/>
        <rFont val="Arial"/>
        <family val="2"/>
      </rPr>
      <t>A.F.C. Amatori</t>
    </r>
  </si>
  <si>
    <r>
      <t xml:space="preserve">65,667    </t>
    </r>
    <r>
      <rPr>
        <sz val="10"/>
        <color indexed="8"/>
        <rFont val="Arial"/>
        <family val="2"/>
      </rPr>
      <t>A.C. Elvis</t>
    </r>
  </si>
  <si>
    <r>
      <t xml:space="preserve">66    </t>
    </r>
    <r>
      <rPr>
        <sz val="10"/>
        <rFont val="Arial"/>
        <family val="2"/>
      </rPr>
      <t>A.C. Elvis</t>
    </r>
  </si>
  <si>
    <r>
      <t xml:space="preserve">72,4444   </t>
    </r>
    <r>
      <rPr>
        <sz val="10"/>
        <color indexed="9"/>
        <rFont val="Arial"/>
        <family val="2"/>
      </rPr>
      <t xml:space="preserve"> A.F.C. Amatori</t>
    </r>
  </si>
  <si>
    <r>
      <t xml:space="preserve">65,167    </t>
    </r>
    <r>
      <rPr>
        <sz val="10"/>
        <rFont val="Arial"/>
        <family val="2"/>
      </rPr>
      <t>A.C. Elvis</t>
    </r>
  </si>
  <si>
    <r>
      <t xml:space="preserve">64,722    </t>
    </r>
    <r>
      <rPr>
        <sz val="10"/>
        <color indexed="12"/>
        <rFont val="Arial"/>
        <family val="2"/>
      </rPr>
      <t>The Killer</t>
    </r>
  </si>
  <si>
    <r>
      <t xml:space="preserve">67,722   </t>
    </r>
    <r>
      <rPr>
        <sz val="10"/>
        <color indexed="9"/>
        <rFont val="Arial"/>
        <family val="2"/>
      </rPr>
      <t xml:space="preserve"> A.F.C. Amatori</t>
    </r>
  </si>
  <si>
    <r>
      <t xml:space="preserve">67,13    </t>
    </r>
    <r>
      <rPr>
        <sz val="10"/>
        <color indexed="9"/>
        <rFont val="Arial"/>
        <family val="2"/>
      </rPr>
      <t>A.F.C. Amatori</t>
    </r>
  </si>
  <si>
    <r>
      <t xml:space="preserve">30    </t>
    </r>
    <r>
      <rPr>
        <sz val="10"/>
        <color indexed="9"/>
        <rFont val="Arial"/>
        <family val="2"/>
      </rPr>
      <t>A.F.C. Amatori</t>
    </r>
  </si>
  <si>
    <r>
      <t xml:space="preserve">52    </t>
    </r>
    <r>
      <rPr>
        <sz val="10"/>
        <color indexed="16"/>
        <rFont val="Arial"/>
        <family val="2"/>
      </rPr>
      <t>The all stars</t>
    </r>
  </si>
  <si>
    <r>
      <t xml:space="preserve">15    </t>
    </r>
    <r>
      <rPr>
        <sz val="10"/>
        <color indexed="17"/>
        <rFont val="Arial"/>
        <family val="2"/>
      </rPr>
      <t>Vespa Club</t>
    </r>
  </si>
  <si>
    <r>
      <t xml:space="preserve">18    </t>
    </r>
    <r>
      <rPr>
        <sz val="10"/>
        <color indexed="16"/>
        <rFont val="Arial"/>
        <family val="2"/>
      </rPr>
      <t>The all stars</t>
    </r>
  </si>
  <si>
    <r>
      <t xml:space="preserve">39    </t>
    </r>
    <r>
      <rPr>
        <sz val="10"/>
        <rFont val="Arial"/>
        <family val="2"/>
      </rPr>
      <t xml:space="preserve">A.C. Elvis; </t>
    </r>
    <r>
      <rPr>
        <sz val="10"/>
        <color indexed="12"/>
        <rFont val="Arial"/>
        <family val="2"/>
      </rPr>
      <t>The Killer</t>
    </r>
  </si>
  <si>
    <t>The Killer</t>
  </si>
  <si>
    <t>Cafù (4) **</t>
  </si>
  <si>
    <t>Zampagna (2)</t>
  </si>
  <si>
    <t>Cudini (1)</t>
  </si>
  <si>
    <t>Muntari (9)</t>
  </si>
  <si>
    <t>Vieri (6)</t>
  </si>
  <si>
    <t>De Rosa (8)</t>
  </si>
  <si>
    <t>Makinwa (11)</t>
  </si>
  <si>
    <t>Dossena (1)</t>
  </si>
  <si>
    <t>Zalayeta Marcelo</t>
  </si>
  <si>
    <t>Ibrahimovic Zlatan</t>
  </si>
  <si>
    <t>Zampagna Riccardo</t>
  </si>
  <si>
    <t>Storari Marco</t>
  </si>
  <si>
    <t>Recoba Alvaro</t>
  </si>
  <si>
    <t>Marchionni Marco</t>
  </si>
  <si>
    <t>Vannucchi Igli</t>
  </si>
  <si>
    <t>Pinzi Giampiero</t>
  </si>
  <si>
    <t>Sensini</t>
  </si>
  <si>
    <t>Diana (1)</t>
  </si>
  <si>
    <t>Handanovic (1)</t>
  </si>
  <si>
    <t>Toni Luca</t>
  </si>
  <si>
    <t>Suazo David</t>
  </si>
  <si>
    <t>Flachi Francesco</t>
  </si>
  <si>
    <t xml:space="preserve">Tosto Vittorio </t>
  </si>
  <si>
    <t>Abbiati Christian</t>
  </si>
  <si>
    <t>Antonioli Francesco</t>
  </si>
  <si>
    <t>Peruzzi Angelo</t>
  </si>
  <si>
    <t>Handanovic Samir</t>
  </si>
  <si>
    <t>Lupatelli Cristiano</t>
  </si>
  <si>
    <t>Carini Fabian</t>
  </si>
  <si>
    <t>Curci Alessio</t>
  </si>
  <si>
    <t>Dida Nelson</t>
  </si>
  <si>
    <t>Coco Francesco</t>
  </si>
  <si>
    <t>De Rosa Gaetano</t>
  </si>
  <si>
    <t>Natali Cesare</t>
  </si>
  <si>
    <t>Diana Aimo</t>
  </si>
  <si>
    <t>Ledesma Christian</t>
  </si>
  <si>
    <t>Ferrante Marco</t>
  </si>
  <si>
    <t>Brocchi Christian</t>
  </si>
  <si>
    <t>Abbiati (15)</t>
  </si>
  <si>
    <t>* Frey (16)</t>
  </si>
  <si>
    <t>CAPELLO</t>
  </si>
  <si>
    <t>Donadoni (22)</t>
  </si>
  <si>
    <t>* Viali (5)</t>
  </si>
  <si>
    <t>Zanchetta (1)</t>
  </si>
  <si>
    <t>Fortin (1)</t>
  </si>
  <si>
    <t>Canini (2)</t>
  </si>
  <si>
    <t>Tedesco (4)</t>
  </si>
  <si>
    <t>* Pinardi (10) *</t>
  </si>
  <si>
    <t>Fava (13)</t>
  </si>
  <si>
    <t>Cagni (1)</t>
  </si>
  <si>
    <t>E. Filippini (3)</t>
  </si>
  <si>
    <t>Polenghi (2)</t>
  </si>
  <si>
    <t>Conticchio (2)</t>
  </si>
  <si>
    <t>Papadopulo</t>
  </si>
  <si>
    <t>Totale</t>
  </si>
  <si>
    <t>Attacco</t>
  </si>
  <si>
    <t>Difesa</t>
  </si>
  <si>
    <t>9°</t>
  </si>
  <si>
    <t>Marcatori</t>
  </si>
  <si>
    <t>Rigoristi</t>
  </si>
  <si>
    <t>Ammonizioni</t>
  </si>
  <si>
    <t>Espulsioni</t>
  </si>
  <si>
    <t>Amm. + Esp.</t>
  </si>
  <si>
    <t>Imbattibilità</t>
  </si>
  <si>
    <t>Battibilità</t>
  </si>
  <si>
    <t>Gol</t>
  </si>
  <si>
    <t>R</t>
  </si>
  <si>
    <t>A</t>
  </si>
  <si>
    <t>E</t>
  </si>
  <si>
    <t>A+E</t>
  </si>
  <si>
    <t>Im.</t>
  </si>
  <si>
    <t>G.S.</t>
  </si>
  <si>
    <t>Presenze in classifica cannonieri</t>
  </si>
  <si>
    <t>In Trasferta</t>
  </si>
  <si>
    <t>Media voto giocatore F</t>
  </si>
  <si>
    <t>Media voto portiere F</t>
  </si>
  <si>
    <t>Media voto difensore F</t>
  </si>
  <si>
    <t>Media voto centrocampista F</t>
  </si>
  <si>
    <t>Media voto attaccante F</t>
  </si>
  <si>
    <t>Media punti squadra F</t>
  </si>
  <si>
    <t>Presenze nei record positivi</t>
  </si>
  <si>
    <t>Presenze nei record negativi</t>
  </si>
  <si>
    <t>Media punti squadra in casa</t>
  </si>
  <si>
    <t>Media punti squadra in trasferta</t>
  </si>
  <si>
    <t>Media punti squadra campo neutro</t>
  </si>
  <si>
    <t>Media punti squadra in casa F</t>
  </si>
  <si>
    <t>Media punti squadra in trasferta F</t>
  </si>
  <si>
    <t>Cruz</t>
  </si>
  <si>
    <t>CERCI</t>
  </si>
  <si>
    <t>* Zauli (1) *</t>
  </si>
  <si>
    <t>Maldini (11) *</t>
  </si>
  <si>
    <t>Sammarco (1)</t>
  </si>
  <si>
    <t>A.C. Elvis</t>
  </si>
  <si>
    <t>Fontana Alberto</t>
  </si>
  <si>
    <t>Adriano Leite Ribeiro</t>
  </si>
  <si>
    <t>Vieri Christian</t>
  </si>
  <si>
    <t>Pasqual Manuel</t>
  </si>
  <si>
    <t>Vucinic Mirko</t>
  </si>
  <si>
    <t>Guardalben Matteo</t>
  </si>
  <si>
    <t>Tavano Francesco</t>
  </si>
  <si>
    <t>Foggia Pasquale</t>
  </si>
  <si>
    <t>Maldini Paolo</t>
  </si>
  <si>
    <t>Di Natale Antonio</t>
  </si>
  <si>
    <t>Candelà Vincent</t>
  </si>
  <si>
    <t>Cavalli Simone</t>
  </si>
  <si>
    <t>D'Agostino Gaetano</t>
  </si>
  <si>
    <t>Esposito Mauro</t>
  </si>
  <si>
    <t>Morfeo Domenico</t>
  </si>
  <si>
    <t>De Rossi Daniele</t>
  </si>
  <si>
    <t>Barzagli Andrea</t>
  </si>
  <si>
    <t>Kuffour Samuel</t>
  </si>
  <si>
    <t>Favalli Giuseppe</t>
  </si>
  <si>
    <t>Gasbarroni Andrea</t>
  </si>
  <si>
    <t>Zoro Kpolo Andrè</t>
  </si>
  <si>
    <t>Vieira Patrick</t>
  </si>
  <si>
    <t>Volpi Sergio</t>
  </si>
  <si>
    <t>Di Loreto Marco</t>
  </si>
  <si>
    <t>Bega Francesco</t>
  </si>
  <si>
    <t>Rui Costa Manuel</t>
  </si>
  <si>
    <t>Castellini Marcello</t>
  </si>
  <si>
    <t>Sammarco Paolo</t>
  </si>
  <si>
    <t>Riganò Christian</t>
  </si>
  <si>
    <t>Grandoni Alessandro</t>
  </si>
  <si>
    <t>Behrami Valon</t>
  </si>
  <si>
    <t>Barreto Paulo Vitor</t>
  </si>
  <si>
    <t>Pancaro (10)</t>
  </si>
  <si>
    <t>Kuffour (14)</t>
  </si>
  <si>
    <t>Cesar (9)</t>
  </si>
  <si>
    <t>Coppola (18)</t>
  </si>
  <si>
    <t>Kalac (2)</t>
  </si>
  <si>
    <t>* Antonioli (26) *</t>
  </si>
  <si>
    <t>* Buffon (10)</t>
  </si>
  <si>
    <t>Fontana (13)</t>
  </si>
  <si>
    <t>* De Sanctis (12)</t>
  </si>
  <si>
    <t>Amelia (16)</t>
  </si>
  <si>
    <t>Toldo (4)</t>
  </si>
  <si>
    <t>Grosso (21)</t>
  </si>
  <si>
    <t>Galante (18)</t>
  </si>
  <si>
    <t>Kaladze (12)</t>
  </si>
  <si>
    <t>Panucci (24) **</t>
  </si>
  <si>
    <t>Coco (22)</t>
  </si>
  <si>
    <t>D'Anna (17)</t>
  </si>
  <si>
    <t>Domizzi (19)</t>
  </si>
  <si>
    <t>I. Franceschini (13)</t>
  </si>
  <si>
    <t>Costacurta (5) ***</t>
  </si>
  <si>
    <t>Grandoni (16)</t>
  </si>
  <si>
    <t>Candelà (13)</t>
  </si>
  <si>
    <t>Comotto (10)</t>
  </si>
  <si>
    <t>F. Cannavaro (26)</t>
  </si>
  <si>
    <t>* J. Zanetti (12)</t>
  </si>
  <si>
    <t>Lanna (7)</t>
  </si>
  <si>
    <t>Oddo (24)</t>
  </si>
  <si>
    <t>Tosto (16)</t>
  </si>
  <si>
    <t>Franceschini</t>
  </si>
  <si>
    <t>Rafael Perreira</t>
  </si>
  <si>
    <t>Ledesma Cristian</t>
  </si>
  <si>
    <t>Cassano (3)</t>
  </si>
  <si>
    <t>Fava Dino</t>
  </si>
  <si>
    <t>Tedesco Giacomo</t>
  </si>
  <si>
    <t>Cambiasso Esteban</t>
  </si>
  <si>
    <t>Cruz Julio Ricardo</t>
  </si>
  <si>
    <t>Tosto Vittorio</t>
  </si>
  <si>
    <t>Cordoba Ivan Ramiro</t>
  </si>
  <si>
    <t>Zauri Luciano</t>
  </si>
  <si>
    <t>Simplicio Fabio</t>
  </si>
  <si>
    <t>Toldo Francesco</t>
  </si>
  <si>
    <t>Bovo Cesare</t>
  </si>
  <si>
    <t>Mexès Philippe</t>
  </si>
  <si>
    <t>Cannavaro Fabio</t>
  </si>
  <si>
    <t>Moro Fabio</t>
  </si>
  <si>
    <t>Giunti Federico</t>
  </si>
  <si>
    <t>Muntari Sulley</t>
  </si>
  <si>
    <r>
      <t xml:space="preserve">2    </t>
    </r>
    <r>
      <rPr>
        <sz val="10"/>
        <rFont val="Arial"/>
        <family val="2"/>
      </rPr>
      <t xml:space="preserve">A.C. Elvis; </t>
    </r>
    <r>
      <rPr>
        <sz val="10"/>
        <color indexed="17"/>
        <rFont val="Arial"/>
        <family val="2"/>
      </rPr>
      <t>Vespa Club</t>
    </r>
  </si>
  <si>
    <r>
      <t xml:space="preserve">7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6"/>
        <rFont val="Arial"/>
        <family val="2"/>
      </rPr>
      <t>The all stars</t>
    </r>
  </si>
  <si>
    <r>
      <t xml:space="preserve">3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3"/>
        <rFont val="Arial"/>
        <family val="2"/>
      </rPr>
      <t>PantaDusty 251</t>
    </r>
  </si>
  <si>
    <r>
      <t xml:space="preserve">8    </t>
    </r>
    <r>
      <rPr>
        <sz val="10"/>
        <color indexed="52"/>
        <rFont val="Arial"/>
        <family val="2"/>
      </rPr>
      <t>Bombix F.C.</t>
    </r>
  </si>
  <si>
    <r>
      <t xml:space="preserve">3    </t>
    </r>
    <r>
      <rPr>
        <sz val="10"/>
        <rFont val="Arial"/>
        <family val="2"/>
      </rPr>
      <t xml:space="preserve">A.C. Elvis; </t>
    </r>
    <r>
      <rPr>
        <sz val="10"/>
        <color indexed="9"/>
        <rFont val="Arial"/>
        <family val="2"/>
      </rPr>
      <t>A.F.C. Amatori</t>
    </r>
  </si>
  <si>
    <r>
      <t xml:space="preserve">1    </t>
    </r>
    <r>
      <rPr>
        <sz val="10"/>
        <color indexed="13"/>
        <rFont val="Arial"/>
        <family val="2"/>
      </rPr>
      <t xml:space="preserve">PantaDusty;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5"/>
        <rFont val="Arial"/>
        <family val="2"/>
      </rPr>
      <t xml:space="preserve">Imperatore; </t>
    </r>
    <r>
      <rPr>
        <sz val="10"/>
        <color indexed="52"/>
        <rFont val="Arial"/>
        <family val="2"/>
      </rPr>
      <t xml:space="preserve">Bombix; </t>
    </r>
    <r>
      <rPr>
        <sz val="10"/>
        <color indexed="16"/>
        <rFont val="Arial"/>
        <family val="2"/>
      </rPr>
      <t>TAS</t>
    </r>
  </si>
  <si>
    <r>
      <t xml:space="preserve">1    </t>
    </r>
    <r>
      <rPr>
        <sz val="10"/>
        <color indexed="52"/>
        <rFont val="Arial"/>
        <family val="2"/>
      </rPr>
      <t>Bombix F.C.</t>
    </r>
  </si>
  <si>
    <r>
      <t xml:space="preserve">3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1"/>
        <rFont val="Arial"/>
        <family val="2"/>
      </rPr>
      <t xml:space="preserve">E.B. FantaCerci; </t>
    </r>
    <r>
      <rPr>
        <sz val="10"/>
        <color indexed="10"/>
        <rFont val="Arial"/>
        <family val="2"/>
      </rPr>
      <t>Stella Rossa</t>
    </r>
  </si>
  <si>
    <r>
      <t xml:space="preserve">3    </t>
    </r>
    <r>
      <rPr>
        <sz val="10"/>
        <color indexed="17"/>
        <rFont val="Arial"/>
        <family val="2"/>
      </rPr>
      <t>Vespa Club</t>
    </r>
  </si>
  <si>
    <r>
      <t xml:space="preserve">1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11"/>
        <rFont val="Arial"/>
        <family val="2"/>
      </rPr>
      <t>E.B. FantaCerci</t>
    </r>
  </si>
  <si>
    <r>
      <t xml:space="preserve">5    </t>
    </r>
    <r>
      <rPr>
        <sz val="10"/>
        <color indexed="16"/>
        <rFont val="Arial"/>
        <family val="2"/>
      </rPr>
      <t>The all stars</t>
    </r>
  </si>
  <si>
    <r>
      <t xml:space="preserve">2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12"/>
        <rFont val="Arial"/>
        <family val="2"/>
      </rPr>
      <t xml:space="preserve">The Killer; </t>
    </r>
    <r>
      <rPr>
        <sz val="10"/>
        <color indexed="52"/>
        <rFont val="Arial"/>
        <family val="2"/>
      </rPr>
      <t>Bombix F.C.</t>
    </r>
  </si>
  <si>
    <t>Serie positiva nel girone d'andata</t>
  </si>
  <si>
    <t>Serie positiva nel girone di ritorno</t>
  </si>
  <si>
    <r>
      <t xml:space="preserve">1    </t>
    </r>
    <r>
      <rPr>
        <sz val="8"/>
        <color indexed="13"/>
        <rFont val="Arial"/>
        <family val="0"/>
      </rPr>
      <t xml:space="preserve">PantaDusty; </t>
    </r>
    <r>
      <rPr>
        <sz val="8"/>
        <color indexed="10"/>
        <rFont val="Arial"/>
        <family val="0"/>
      </rPr>
      <t xml:space="preserve">Stella Rossa; </t>
    </r>
    <r>
      <rPr>
        <sz val="8"/>
        <color indexed="9"/>
        <rFont val="Arial"/>
        <family val="0"/>
      </rPr>
      <t xml:space="preserve">Amatori; </t>
    </r>
    <r>
      <rPr>
        <sz val="8"/>
        <color indexed="15"/>
        <rFont val="Arial"/>
        <family val="0"/>
      </rPr>
      <t xml:space="preserve">Imperatore; </t>
    </r>
    <r>
      <rPr>
        <sz val="8"/>
        <color indexed="12"/>
        <rFont val="Arial"/>
        <family val="0"/>
      </rPr>
      <t xml:space="preserve">Killer; </t>
    </r>
    <r>
      <rPr>
        <sz val="8"/>
        <color indexed="16"/>
        <rFont val="Arial"/>
        <family val="0"/>
      </rPr>
      <t xml:space="preserve">TAS; </t>
    </r>
    <r>
      <rPr>
        <sz val="8"/>
        <color indexed="8"/>
        <rFont val="Arial"/>
        <family val="0"/>
      </rPr>
      <t>Elvis</t>
    </r>
  </si>
  <si>
    <r>
      <t xml:space="preserve">3   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10"/>
        <rFont val="Arial"/>
        <family val="2"/>
      </rPr>
      <t>Stella Rossa</t>
    </r>
  </si>
  <si>
    <r>
      <t xml:space="preserve">1   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11"/>
        <rFont val="Arial"/>
        <family val="2"/>
      </rPr>
      <t xml:space="preserve">E.B. FantaCerci; </t>
    </r>
    <r>
      <rPr>
        <sz val="10"/>
        <color indexed="52"/>
        <rFont val="Arial"/>
        <family val="2"/>
      </rPr>
      <t>Bombix F.C.</t>
    </r>
  </si>
  <si>
    <r>
      <t xml:space="preserve">2    </t>
    </r>
    <r>
      <rPr>
        <sz val="10"/>
        <rFont val="Arial"/>
        <family val="2"/>
      </rPr>
      <t xml:space="preserve">A.C. Elvis; </t>
    </r>
    <r>
      <rPr>
        <sz val="10"/>
        <color indexed="11"/>
        <rFont val="Arial"/>
        <family val="2"/>
      </rPr>
      <t>E.B. FantaCerci</t>
    </r>
  </si>
  <si>
    <r>
      <t xml:space="preserve">5   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9"/>
        <rFont val="Arial"/>
        <family val="2"/>
      </rPr>
      <t>A.F.C. Amatori</t>
    </r>
  </si>
  <si>
    <r>
      <t xml:space="preserve">6    </t>
    </r>
    <r>
      <rPr>
        <sz val="10"/>
        <color indexed="52"/>
        <rFont val="Arial"/>
        <family val="2"/>
      </rPr>
      <t>Bombix F.C.</t>
    </r>
  </si>
  <si>
    <r>
      <t xml:space="preserve">2    </t>
    </r>
    <r>
      <rPr>
        <sz val="10"/>
        <rFont val="Arial"/>
        <family val="2"/>
      </rPr>
      <t>A.C. Elvis</t>
    </r>
  </si>
  <si>
    <r>
      <t xml:space="preserve">5   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2"/>
        <rFont val="Arial"/>
        <family val="2"/>
      </rPr>
      <t>The Killer</t>
    </r>
  </si>
  <si>
    <r>
      <t xml:space="preserve">2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9"/>
        <rFont val="Arial"/>
        <family val="2"/>
      </rPr>
      <t>A.F.C. Amatori</t>
    </r>
  </si>
  <si>
    <t>Mazzone</t>
  </si>
  <si>
    <t>Capello (19)</t>
  </si>
  <si>
    <t>Novellino (27)</t>
  </si>
  <si>
    <t>Mancini (25)</t>
  </si>
  <si>
    <t>De Canio (27)</t>
  </si>
  <si>
    <t>D. Rossi (25)</t>
  </si>
  <si>
    <t>Mazzarri (25)</t>
  </si>
  <si>
    <t>Mazzone (5)</t>
  </si>
  <si>
    <t>Sonetti (7)</t>
  </si>
  <si>
    <t>Ancelotti (27)</t>
  </si>
  <si>
    <t>Shevchenko (20)</t>
  </si>
  <si>
    <t>Bojinov (14)</t>
  </si>
  <si>
    <t>Barreto (7)</t>
  </si>
  <si>
    <t>Di Napoli (19)</t>
  </si>
  <si>
    <t>F. Inzaghi (11)</t>
  </si>
  <si>
    <t>Borriello (8) *</t>
  </si>
  <si>
    <t>Bjelanovic (19)</t>
  </si>
  <si>
    <t>Flachi (18) *</t>
  </si>
  <si>
    <t>Kutuzov (9) *</t>
  </si>
  <si>
    <t>Esposito (26)</t>
  </si>
  <si>
    <t>Di Michele (19)</t>
  </si>
  <si>
    <t>Cruz (10) *</t>
  </si>
  <si>
    <t>Caracciolo (24)</t>
  </si>
  <si>
    <t>Corradi (21)</t>
  </si>
  <si>
    <t>Zalayeta (2)</t>
  </si>
  <si>
    <t>Iaquinta (12)</t>
  </si>
  <si>
    <t>Toni (27)</t>
  </si>
  <si>
    <t>Del Piero (15)</t>
  </si>
  <si>
    <t>C. Lucarelli (24)</t>
  </si>
  <si>
    <t>Rocchi (21)</t>
  </si>
  <si>
    <t>Vucinic (16)</t>
  </si>
  <si>
    <t>Suazo (24)</t>
  </si>
  <si>
    <t>Di Natale (19)</t>
  </si>
  <si>
    <t>Mutu (11)</t>
  </si>
  <si>
    <t>Bogdani (18)</t>
  </si>
  <si>
    <t>Tare (1)</t>
  </si>
  <si>
    <t>Tavano (19)</t>
  </si>
  <si>
    <t>Bolano Victor</t>
  </si>
  <si>
    <t>ODDO</t>
  </si>
  <si>
    <t>CORDOBA</t>
  </si>
  <si>
    <t>Castellazzi Luca</t>
  </si>
  <si>
    <t>Mauri Stefano</t>
  </si>
  <si>
    <t>Media voto portiere</t>
  </si>
  <si>
    <t>Media voto difensore</t>
  </si>
  <si>
    <t>Media voto centrocampista</t>
  </si>
  <si>
    <t>Media voto attaccante</t>
  </si>
  <si>
    <t>Media punti squadra</t>
  </si>
  <si>
    <t>Attacco in casa</t>
  </si>
  <si>
    <t>Attacco in trasferta</t>
  </si>
  <si>
    <t>Attacco in campo neutro</t>
  </si>
  <si>
    <t>Difesa in casa</t>
  </si>
  <si>
    <t>Difesa in trasferta</t>
  </si>
  <si>
    <t>Difesa in campo neutro</t>
  </si>
  <si>
    <t>Differenza reti</t>
  </si>
  <si>
    <t>Differenza Reti in casa</t>
  </si>
  <si>
    <t>Differenza Reti in trasferta</t>
  </si>
  <si>
    <t>Differenza reti in campo neutro</t>
  </si>
  <si>
    <t>Punti in un girone</t>
  </si>
  <si>
    <t>Punteggio di un giocatore</t>
  </si>
  <si>
    <t>Numero di giornate in testa</t>
  </si>
  <si>
    <t>Numero di giornate ultima</t>
  </si>
  <si>
    <t>Punteggio squadra di giornata</t>
  </si>
  <si>
    <t>Espulsioni di squadra</t>
  </si>
  <si>
    <t>Ammonizioni di squadra</t>
  </si>
  <si>
    <t>Imbattibilità di squadra</t>
  </si>
  <si>
    <t>Battibilità di squadra</t>
  </si>
  <si>
    <t>Madia Fantacalcistica Totale</t>
  </si>
  <si>
    <t>Media Fantacalcistica x Ruolo</t>
  </si>
  <si>
    <t>Punti Fantacalcistici x Ruolo</t>
  </si>
  <si>
    <t>Punti Fantacalcistici Totali</t>
  </si>
  <si>
    <t>Attacco in un girone</t>
  </si>
  <si>
    <t>Difesa in un girone</t>
  </si>
  <si>
    <t>Differenza reti in un girone</t>
  </si>
  <si>
    <t>Punti in casa</t>
  </si>
  <si>
    <t>Punti in trasferta</t>
  </si>
  <si>
    <t>Punti in campo neutro</t>
  </si>
  <si>
    <t>Portiere con più punti</t>
  </si>
  <si>
    <t>Difensore con più punti</t>
  </si>
  <si>
    <t>Centrocampista con più punti</t>
  </si>
  <si>
    <t>Giocatore con più punti F</t>
  </si>
  <si>
    <t>Portiere con più punti F</t>
  </si>
  <si>
    <t>Difensore con più punti F</t>
  </si>
  <si>
    <t>Centrocampista con più punti F</t>
  </si>
  <si>
    <t>Presenze nella TOP 50 media</t>
  </si>
  <si>
    <t>Presenze nella TOP 50 punti</t>
  </si>
  <si>
    <t>10°</t>
  </si>
  <si>
    <t>All. in 2°</t>
  </si>
  <si>
    <t>Gianni</t>
  </si>
  <si>
    <t>Simona</t>
  </si>
  <si>
    <t>Allenatori</t>
  </si>
  <si>
    <t>Zanchi Marco</t>
  </si>
  <si>
    <t>Beghetto Luigi</t>
  </si>
  <si>
    <t>Bogdani Erjon</t>
  </si>
  <si>
    <t>Domizzi Maurizio</t>
  </si>
  <si>
    <t>Ujfalusi Tomas</t>
  </si>
  <si>
    <t>Dacourt Olivier</t>
  </si>
  <si>
    <t>Stella Rossa</t>
  </si>
  <si>
    <t>E.B. FantaCerci</t>
  </si>
  <si>
    <t>The all stars</t>
  </si>
  <si>
    <t>Bombix F.C.</t>
  </si>
  <si>
    <t>L' Imperatore</t>
  </si>
  <si>
    <t>Serginho</t>
  </si>
  <si>
    <t>Solari</t>
  </si>
  <si>
    <t>A. Filippini</t>
  </si>
  <si>
    <t>Donadel</t>
  </si>
  <si>
    <t>Gallo</t>
  </si>
  <si>
    <t>Mesto</t>
  </si>
  <si>
    <t>Dacourt</t>
  </si>
  <si>
    <t>De Ascentis</t>
  </si>
  <si>
    <t>Camorani</t>
  </si>
  <si>
    <t>0    A.F.C. Amatori</t>
  </si>
  <si>
    <t>3    Tutte le altre tranne The all stars e The Killer</t>
  </si>
  <si>
    <t>0    Stella Rossa</t>
  </si>
  <si>
    <t>3    Vespa Club</t>
  </si>
  <si>
    <r>
      <t xml:space="preserve">6    </t>
    </r>
    <r>
      <rPr>
        <sz val="10"/>
        <rFont val="Arial"/>
        <family val="2"/>
      </rPr>
      <t>A.C. Elvis</t>
    </r>
  </si>
  <si>
    <r>
      <t xml:space="preserve">2    </t>
    </r>
    <r>
      <rPr>
        <sz val="10"/>
        <color indexed="52"/>
        <rFont val="Arial"/>
        <family val="2"/>
      </rPr>
      <t>Bombix F.C.</t>
    </r>
  </si>
  <si>
    <r>
      <t xml:space="preserve">7    </t>
    </r>
    <r>
      <rPr>
        <sz val="10"/>
        <rFont val="Arial"/>
        <family val="2"/>
      </rPr>
      <t>A.C. Elvis</t>
    </r>
  </si>
  <si>
    <r>
      <t xml:space="preserve">17    </t>
    </r>
    <r>
      <rPr>
        <sz val="10"/>
        <rFont val="Arial"/>
        <family val="2"/>
      </rPr>
      <t>A.C. Elvis</t>
    </r>
  </si>
  <si>
    <r>
      <t xml:space="preserve">8    </t>
    </r>
    <r>
      <rPr>
        <sz val="10"/>
        <rFont val="Arial"/>
        <family val="2"/>
      </rPr>
      <t xml:space="preserve">A.C. Elvis; </t>
    </r>
    <r>
      <rPr>
        <sz val="10"/>
        <color indexed="16"/>
        <rFont val="Arial"/>
        <family val="2"/>
      </rPr>
      <t>The all stars</t>
    </r>
  </si>
  <si>
    <r>
      <t xml:space="preserve">4    </t>
    </r>
    <r>
      <rPr>
        <sz val="10"/>
        <rFont val="Arial"/>
        <family val="2"/>
      </rPr>
      <t>A.C. Elvis</t>
    </r>
  </si>
  <si>
    <r>
      <t xml:space="preserve">18    </t>
    </r>
    <r>
      <rPr>
        <sz val="10"/>
        <color indexed="52"/>
        <rFont val="Arial"/>
        <family val="2"/>
      </rPr>
      <t>Bombix F.C.</t>
    </r>
  </si>
  <si>
    <r>
      <t xml:space="preserve">5    </t>
    </r>
    <r>
      <rPr>
        <sz val="10"/>
        <rFont val="Arial"/>
        <family val="2"/>
      </rPr>
      <t>A.C. Elvis</t>
    </r>
  </si>
  <si>
    <t>Attacco in casa in un girone</t>
  </si>
  <si>
    <t>Attacco in trasferta in un girone</t>
  </si>
  <si>
    <r>
      <t xml:space="preserve">3    </t>
    </r>
    <r>
      <rPr>
        <sz val="10"/>
        <color indexed="11"/>
        <rFont val="Arial"/>
        <family val="2"/>
      </rPr>
      <t>E.B. FantaCerci</t>
    </r>
  </si>
  <si>
    <r>
      <t xml:space="preserve">10    </t>
    </r>
    <r>
      <rPr>
        <sz val="10"/>
        <color indexed="52"/>
        <rFont val="Arial"/>
        <family val="2"/>
      </rPr>
      <t>Bombix F.C.</t>
    </r>
  </si>
  <si>
    <r>
      <t xml:space="preserve">9    </t>
    </r>
    <r>
      <rPr>
        <sz val="10"/>
        <color indexed="16"/>
        <rFont val="Arial"/>
        <family val="2"/>
      </rPr>
      <t>The all stars</t>
    </r>
  </si>
  <si>
    <r>
      <t xml:space="preserve">18    </t>
    </r>
    <r>
      <rPr>
        <sz val="10"/>
        <color indexed="8"/>
        <rFont val="Arial"/>
        <family val="2"/>
      </rPr>
      <t>A.C. Elvis</t>
    </r>
  </si>
  <si>
    <r>
      <t xml:space="preserve">9    </t>
    </r>
    <r>
      <rPr>
        <sz val="10"/>
        <color indexed="10"/>
        <rFont val="Arial"/>
        <family val="2"/>
      </rPr>
      <t xml:space="preserve">Stella Rossa; </t>
    </r>
    <r>
      <rPr>
        <sz val="10"/>
        <rFont val="Arial"/>
        <family val="2"/>
      </rPr>
      <t>A.C. Elvis</t>
    </r>
  </si>
  <si>
    <t>Difesa in casa in un girone</t>
  </si>
  <si>
    <t>Difesa in trasferta in un girone</t>
  </si>
  <si>
    <r>
      <t xml:space="preserve">18    </t>
    </r>
    <r>
      <rPr>
        <sz val="10"/>
        <color indexed="17"/>
        <rFont val="Arial"/>
        <family val="2"/>
      </rPr>
      <t xml:space="preserve">Vespa Club (1); </t>
    </r>
    <r>
      <rPr>
        <sz val="10"/>
        <color indexed="11"/>
        <rFont val="Arial"/>
        <family val="2"/>
      </rPr>
      <t>E.B. FantaCerci (2)</t>
    </r>
  </si>
  <si>
    <r>
      <t xml:space="preserve">11    </t>
    </r>
    <r>
      <rPr>
        <sz val="10"/>
        <rFont val="Arial"/>
        <family val="2"/>
      </rPr>
      <t xml:space="preserve">A.C. Elvis (1); </t>
    </r>
    <r>
      <rPr>
        <sz val="10"/>
        <color indexed="11"/>
        <rFont val="Arial"/>
        <family val="2"/>
      </rPr>
      <t>E.B. FantaCerci (2)</t>
    </r>
  </si>
  <si>
    <r>
      <t xml:space="preserve">3    </t>
    </r>
    <r>
      <rPr>
        <sz val="10"/>
        <color indexed="10"/>
        <rFont val="Arial"/>
        <family val="2"/>
      </rPr>
      <t>Stella Rossa (2)</t>
    </r>
  </si>
  <si>
    <t>Differenza reti in casa in un girone</t>
  </si>
  <si>
    <t>Differenza reti in trasferta in un girone</t>
  </si>
  <si>
    <t>Punti in casa in un girone</t>
  </si>
  <si>
    <t>Punti in trasferta in un girone</t>
  </si>
  <si>
    <r>
      <t xml:space="preserve">10    </t>
    </r>
    <r>
      <rPr>
        <sz val="10"/>
        <rFont val="Arial"/>
        <family val="2"/>
      </rPr>
      <t>A.C. Elvis</t>
    </r>
  </si>
  <si>
    <t>Pellissier Sergio</t>
  </si>
  <si>
    <t>Zanetti Javier</t>
  </si>
  <si>
    <t>Brighi (2)</t>
  </si>
  <si>
    <t>Pratali (5)</t>
  </si>
  <si>
    <t>Dainelli (2)</t>
  </si>
  <si>
    <t>EMERSON</t>
  </si>
  <si>
    <t>TOTTI</t>
  </si>
  <si>
    <t>Pozzi (1)</t>
  </si>
  <si>
    <t>Pizarro David</t>
  </si>
  <si>
    <t>Santana Alberto</t>
  </si>
  <si>
    <t>Berti Gianluca</t>
  </si>
  <si>
    <t>Giampà (1)</t>
  </si>
  <si>
    <t>Carini (7)</t>
  </si>
  <si>
    <t>Abbiati Cristian</t>
  </si>
  <si>
    <t>Lanna Salvatore</t>
  </si>
  <si>
    <t>Siviglia Sebastiano</t>
  </si>
  <si>
    <t>Giampà Domenico</t>
  </si>
  <si>
    <t>Morrone Stefano</t>
  </si>
  <si>
    <t>Cardone Giuseppe</t>
  </si>
  <si>
    <t>Castellazzi (1)</t>
  </si>
  <si>
    <t>Pelizzoli (2)</t>
  </si>
  <si>
    <t>Julio Cesar (23)</t>
  </si>
  <si>
    <t>* Sala (4) *</t>
  </si>
  <si>
    <t>Zaccardo (18) *</t>
  </si>
  <si>
    <t>Lodi (3)</t>
  </si>
  <si>
    <t>Cardone (13)</t>
  </si>
  <si>
    <t>* C. Zenoni (13)</t>
  </si>
  <si>
    <t>Tudor (17) *</t>
  </si>
  <si>
    <t>Coda (1)</t>
  </si>
  <si>
    <t>Moro (6)</t>
  </si>
  <si>
    <t>Zanchi (4)</t>
  </si>
  <si>
    <t>* Samuel (22)</t>
  </si>
  <si>
    <t>Lucchini (4)</t>
  </si>
  <si>
    <t>* Pirlo (22) *</t>
  </si>
  <si>
    <t>Morfeo (15) *</t>
  </si>
  <si>
    <t>Corini (19)</t>
  </si>
  <si>
    <t>Vigiani (17)</t>
  </si>
  <si>
    <t>Barone (11) **</t>
  </si>
  <si>
    <t>Tonetto (9)</t>
  </si>
  <si>
    <t>Quagliarella (7)</t>
  </si>
  <si>
    <t>Martins (12)</t>
  </si>
  <si>
    <t>Riganò (6) *</t>
  </si>
  <si>
    <t>Chiesa (19)</t>
  </si>
  <si>
    <t>Bonera (4)</t>
  </si>
  <si>
    <t>Gasbarroni (11)</t>
  </si>
  <si>
    <t>Di Canio (7)</t>
  </si>
  <si>
    <t>Kalac Zejico</t>
  </si>
  <si>
    <t>Tonetto Max</t>
  </si>
  <si>
    <t>Gobbi Massimo</t>
  </si>
  <si>
    <t>Dida (25) ***</t>
  </si>
  <si>
    <t>Cejas (9)</t>
  </si>
  <si>
    <t>Peruzzi (11)</t>
  </si>
  <si>
    <t>Bovo (8)</t>
  </si>
  <si>
    <t>Natali (6) **</t>
  </si>
  <si>
    <t>Falcone (5)</t>
  </si>
  <si>
    <t>Couto (2)</t>
  </si>
  <si>
    <t>P. Cannavaro (5) *</t>
  </si>
  <si>
    <t>Rafael (3)</t>
  </si>
  <si>
    <t>* Di Loreto (10)</t>
  </si>
  <si>
    <t>Mandelli (21)</t>
  </si>
  <si>
    <t>A. Lucarelli (4)</t>
  </si>
  <si>
    <t>Stam (19)</t>
  </si>
  <si>
    <t>Nesta (18)</t>
  </si>
  <si>
    <t>Cassetti (11)</t>
  </si>
  <si>
    <t>Kakà (22)</t>
  </si>
  <si>
    <t>G. Colucci (11)</t>
  </si>
  <si>
    <t>* Seedorf (24) *</t>
  </si>
  <si>
    <t>Serginho (9)</t>
  </si>
  <si>
    <t>Montolivo (4) *</t>
  </si>
  <si>
    <t>A. Filippini (10)</t>
  </si>
  <si>
    <t>Carobbio (3)</t>
  </si>
  <si>
    <t>Giacomazzi (1)</t>
  </si>
  <si>
    <t>Vannucchi (21)</t>
  </si>
  <si>
    <t>Bolano (5)</t>
  </si>
  <si>
    <t>Locatelli (17)</t>
  </si>
  <si>
    <t>Colombo (6)</t>
  </si>
  <si>
    <t>Gilardino (21)</t>
  </si>
  <si>
    <t>Montella (10)</t>
  </si>
  <si>
    <t>Reginaldo (9)</t>
  </si>
  <si>
    <t>* Adriano (22)</t>
  </si>
  <si>
    <t>Pellissier (3) *</t>
  </si>
  <si>
    <t>Ibrahimovic (21) *</t>
  </si>
  <si>
    <t>Coda Alessandro</t>
  </si>
  <si>
    <t>Bojinov Valery</t>
  </si>
  <si>
    <r>
      <t xml:space="preserve">5    </t>
    </r>
    <r>
      <rPr>
        <sz val="10"/>
        <rFont val="Arial"/>
        <family val="2"/>
      </rPr>
      <t xml:space="preserve">A.C. Elvis; </t>
    </r>
    <r>
      <rPr>
        <sz val="10"/>
        <color indexed="17"/>
        <rFont val="Arial"/>
        <family val="2"/>
      </rPr>
      <t>Vespa Club</t>
    </r>
  </si>
  <si>
    <t>CLASSIFICONE DEL GIRONE IN CAMPO NEUTRO</t>
  </si>
  <si>
    <t>Giocatore</t>
  </si>
  <si>
    <t>Vittorie</t>
  </si>
  <si>
    <t>Pareggi</t>
  </si>
  <si>
    <t>Sconfitte</t>
  </si>
  <si>
    <t>Vittorie in casa</t>
  </si>
  <si>
    <t>Vittorie in trasferta</t>
  </si>
  <si>
    <t>Pareggi in casa</t>
  </si>
  <si>
    <t>Pareggi in trasferta</t>
  </si>
  <si>
    <t>Sconfitte in casa</t>
  </si>
  <si>
    <t>Sconfitte in trasferta</t>
  </si>
  <si>
    <t>VOCE</t>
  </si>
  <si>
    <t>RECORD POSITIVO</t>
  </si>
  <si>
    <t>RECORD NEGATIVO</t>
  </si>
  <si>
    <t>Miglior vittoria</t>
  </si>
  <si>
    <t>Miglior vittoria in casa</t>
  </si>
  <si>
    <t>Miglior vittoria in trasferta</t>
  </si>
  <si>
    <t>Maggior numero di goal in 1 partita</t>
  </si>
  <si>
    <t>Capocannoniere</t>
  </si>
  <si>
    <t>Giocatore con più punti</t>
  </si>
  <si>
    <t>Vittorie in un girone</t>
  </si>
  <si>
    <t>Pareggi in un girone</t>
  </si>
  <si>
    <t>Sconfitte in un girone</t>
  </si>
  <si>
    <t>Serie di vittorie</t>
  </si>
  <si>
    <t>Serie di vittorie in casa</t>
  </si>
  <si>
    <t>Serie di vittorie in trasferta</t>
  </si>
  <si>
    <t>Serie di sconfitte</t>
  </si>
  <si>
    <t>Serie di sconfitte in casa</t>
  </si>
  <si>
    <t>Serie di sconfitte in trasferta</t>
  </si>
  <si>
    <t>Serie positiva</t>
  </si>
  <si>
    <t>Serie positiva in casa</t>
  </si>
  <si>
    <t>Serie positiva in trasferta</t>
  </si>
  <si>
    <t>Goals totali della squadra</t>
  </si>
  <si>
    <t>Media</t>
  </si>
  <si>
    <t>Attacanti</t>
  </si>
  <si>
    <t>Centro</t>
  </si>
  <si>
    <t>Generale</t>
  </si>
  <si>
    <t>In casa</t>
  </si>
  <si>
    <t>In trasferta</t>
  </si>
  <si>
    <t>1°</t>
  </si>
  <si>
    <t>2°</t>
  </si>
  <si>
    <t>3°</t>
  </si>
  <si>
    <t>4°</t>
  </si>
  <si>
    <t>5°</t>
  </si>
  <si>
    <t>6°</t>
  </si>
  <si>
    <t>7°</t>
  </si>
  <si>
    <t>8°</t>
  </si>
  <si>
    <t>C. Neutro</t>
  </si>
  <si>
    <t>CAMPO NEUTRO</t>
  </si>
  <si>
    <t>Filippini Antonio</t>
  </si>
  <si>
    <t>Vittorie in campo neutro</t>
  </si>
  <si>
    <t>Pareggi in campo neutro</t>
  </si>
  <si>
    <t>Sconfitte in campo neutro</t>
  </si>
  <si>
    <t>Miglior vittoria in campo neutro</t>
  </si>
  <si>
    <t>Serie di vittorie in campo neutro</t>
  </si>
  <si>
    <t>Serie di sconfitte in campo neutro</t>
  </si>
  <si>
    <t>Serie positiva in campo neutro</t>
  </si>
  <si>
    <t>Lupatelli (6)</t>
  </si>
  <si>
    <t>Berti (4)</t>
  </si>
  <si>
    <t>Zauri (12)</t>
  </si>
  <si>
    <t>D'Agostino (18)</t>
  </si>
  <si>
    <r>
      <t xml:space="preserve">6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15"/>
        <rFont val="Arial"/>
        <family val="2"/>
      </rPr>
      <t>L'Imperatore</t>
    </r>
  </si>
  <si>
    <r>
      <t xml:space="preserve">5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52"/>
        <rFont val="Arial"/>
        <family val="2"/>
      </rPr>
      <t>Bombix F.C.</t>
    </r>
  </si>
  <si>
    <r>
      <t xml:space="preserve">8    </t>
    </r>
    <r>
      <rPr>
        <sz val="10"/>
        <color indexed="13"/>
        <rFont val="Arial"/>
        <family val="2"/>
      </rPr>
      <t>PantaDusty 251</t>
    </r>
  </si>
  <si>
    <t>Liverani (14) *</t>
  </si>
  <si>
    <t>Morrone (11)</t>
  </si>
  <si>
    <t>Figo (25)</t>
  </si>
  <si>
    <t>Perrotta (24)</t>
  </si>
  <si>
    <t>Bresciano (21) *</t>
  </si>
  <si>
    <t>Obodo (17) *</t>
  </si>
  <si>
    <t>Taddei (26)</t>
  </si>
  <si>
    <t>Almiròn (21)</t>
  </si>
  <si>
    <t>Vieirà (21)</t>
  </si>
  <si>
    <t>Mancini (16)</t>
  </si>
  <si>
    <t>Giunti (15)</t>
  </si>
  <si>
    <t>Behrami (10)</t>
  </si>
  <si>
    <t>* De Rossi (25)</t>
  </si>
  <si>
    <t>Brocchi (24)</t>
  </si>
  <si>
    <t>Pinga (19)</t>
  </si>
  <si>
    <t>Santana (18)</t>
  </si>
  <si>
    <t>Pizarro (9) ***</t>
  </si>
  <si>
    <t>* Emerson (22)</t>
  </si>
  <si>
    <t>Jorgensen (21)</t>
  </si>
  <si>
    <t>Diana (21) **</t>
  </si>
  <si>
    <t>Camoranesi (19) *</t>
  </si>
  <si>
    <t>Cambiasso (24)</t>
  </si>
  <si>
    <t>Mesto (20)</t>
  </si>
  <si>
    <t>Vergassola (18)</t>
  </si>
  <si>
    <t>Jankulovsky (3)</t>
  </si>
  <si>
    <t>Pandev (18)</t>
  </si>
  <si>
    <t>Stankovic (17)</t>
  </si>
  <si>
    <t>Ledesma (17)</t>
  </si>
  <si>
    <t>Dacourt (8)</t>
  </si>
  <si>
    <t>Spalletti (27)</t>
  </si>
  <si>
    <t>Fantacalcio</t>
  </si>
  <si>
    <t>PantaDusty 251</t>
  </si>
  <si>
    <t>A.F.C. Amatori</t>
  </si>
  <si>
    <t>Vespa Club</t>
  </si>
  <si>
    <t>Lupatelli</t>
  </si>
  <si>
    <t>Guardalben</t>
  </si>
  <si>
    <t>Fontana</t>
  </si>
  <si>
    <t>Peruzzi</t>
  </si>
  <si>
    <t>Julio Cesar</t>
  </si>
  <si>
    <t>Fortin</t>
  </si>
  <si>
    <t>Kalac</t>
  </si>
  <si>
    <t>Castellazzi</t>
  </si>
  <si>
    <t>Pelizzoli</t>
  </si>
  <si>
    <t>Abbiati</t>
  </si>
  <si>
    <t>Berti</t>
  </si>
  <si>
    <t>Handanovic</t>
  </si>
  <si>
    <t>Curci</t>
  </si>
  <si>
    <t>Sereni</t>
  </si>
  <si>
    <t>Toldo</t>
  </si>
  <si>
    <t>Coppola</t>
  </si>
  <si>
    <t>Fiori</t>
  </si>
  <si>
    <t>Mangiapelo</t>
  </si>
  <si>
    <t>Carini</t>
  </si>
  <si>
    <t>Chimenti</t>
  </si>
  <si>
    <t>Mirante</t>
  </si>
  <si>
    <t>Cejas</t>
  </si>
  <si>
    <t>Storari</t>
  </si>
  <si>
    <t>Cordaz</t>
  </si>
  <si>
    <t>Zotti</t>
  </si>
  <si>
    <t>Candelà</t>
  </si>
  <si>
    <t>F. Cannavaro</t>
  </si>
  <si>
    <t>Oddo</t>
  </si>
  <si>
    <t>Thuram</t>
  </si>
  <si>
    <t>Zambrotta</t>
  </si>
  <si>
    <t>Cassetti</t>
  </si>
  <si>
    <t>Grosso</t>
  </si>
  <si>
    <t>Cardone</t>
  </si>
  <si>
    <t>Bertotto</t>
  </si>
  <si>
    <t>Nesta</t>
  </si>
  <si>
    <t>Zauri</t>
  </si>
  <si>
    <t>Coco</t>
  </si>
  <si>
    <t>Legrottaglie</t>
  </si>
  <si>
    <t>Couto</t>
  </si>
  <si>
    <t>Pancaro</t>
  </si>
  <si>
    <t>Tosto</t>
  </si>
  <si>
    <t>Felipe</t>
  </si>
  <si>
    <t>Cordoba</t>
  </si>
  <si>
    <t>Barzagli</t>
  </si>
  <si>
    <t>Stam</t>
  </si>
  <si>
    <t>Coda</t>
  </si>
  <si>
    <t>Legrottaglie (9)</t>
  </si>
  <si>
    <t>Solari (1)</t>
  </si>
  <si>
    <t>Stovini (4)</t>
  </si>
  <si>
    <t>Lazetic (6)</t>
  </si>
  <si>
    <t>Bonazzoli (14)</t>
  </si>
  <si>
    <t>I. Franceschini</t>
  </si>
  <si>
    <t>De Rosa</t>
  </si>
  <si>
    <t>Pasqual</t>
  </si>
  <si>
    <t>Dainelli</t>
  </si>
  <si>
    <t>Parisi</t>
  </si>
  <si>
    <t>Bonera</t>
  </si>
  <si>
    <t>Cribari</t>
  </si>
  <si>
    <t>D'Anna</t>
  </si>
  <si>
    <t>Lanna</t>
  </si>
  <si>
    <t>Stendardo</t>
  </si>
  <si>
    <t>Ujfalusi</t>
  </si>
  <si>
    <t>A. Lucarelli</t>
  </si>
  <si>
    <t>Mihajlovic</t>
  </si>
  <si>
    <t>Galante</t>
  </si>
  <si>
    <t>Bovo</t>
  </si>
  <si>
    <t>Domizzi</t>
  </si>
  <si>
    <t>Zanchi</t>
  </si>
  <si>
    <t>Polenghi</t>
  </si>
  <si>
    <t>Mantovani</t>
  </si>
  <si>
    <t>Zebinà</t>
  </si>
  <si>
    <t>Materazzi</t>
  </si>
  <si>
    <t>Rullo</t>
  </si>
  <si>
    <t>Contini</t>
  </si>
  <si>
    <t>Negro</t>
  </si>
  <si>
    <t>Moro</t>
  </si>
  <si>
    <t>Pratali</t>
  </si>
  <si>
    <t>Galeoto</t>
  </si>
  <si>
    <t>Zè Maria **</t>
  </si>
  <si>
    <t>Dossena</t>
  </si>
  <si>
    <t>Aronica</t>
  </si>
  <si>
    <t>Kaladze</t>
  </si>
  <si>
    <t>Canini</t>
  </si>
  <si>
    <t>Falcone</t>
  </si>
  <si>
    <t>Comotto</t>
  </si>
  <si>
    <t>Sonetti</t>
  </si>
  <si>
    <t>Cavasin</t>
  </si>
  <si>
    <t>Galeoto (4)</t>
  </si>
  <si>
    <t>Rafael</t>
  </si>
  <si>
    <t>Lanzaro</t>
  </si>
  <si>
    <t>Lucchini</t>
  </si>
  <si>
    <t>Stovini</t>
  </si>
  <si>
    <t>Mèxes</t>
  </si>
  <si>
    <t>Zoro</t>
  </si>
  <si>
    <t>Bega</t>
  </si>
  <si>
    <t>Grandoni</t>
  </si>
  <si>
    <t>Lorenzi</t>
  </si>
  <si>
    <t>Cudini</t>
  </si>
  <si>
    <t>Mandelli</t>
  </si>
  <si>
    <t>Burdisso</t>
  </si>
  <si>
    <t>Wome</t>
  </si>
  <si>
    <t>Centrocampo</t>
  </si>
  <si>
    <t>Kakà</t>
  </si>
  <si>
    <t>Nedved</t>
  </si>
  <si>
    <t>Figo</t>
  </si>
  <si>
    <t>Mancini</t>
  </si>
  <si>
    <t>Vannucchi</t>
  </si>
  <si>
    <t>Pandev</t>
  </si>
  <si>
    <t>D'Agostino</t>
  </si>
  <si>
    <t>Corini</t>
  </si>
  <si>
    <t>Vieirà</t>
  </si>
  <si>
    <t>Cesar</t>
  </si>
  <si>
    <t>Veron</t>
  </si>
  <si>
    <t>Semioli</t>
  </si>
  <si>
    <t>Taddei</t>
  </si>
  <si>
    <t>Brocchi</t>
  </si>
  <si>
    <t>Tonetto</t>
  </si>
  <si>
    <t>Cambiasso</t>
  </si>
  <si>
    <t>Stankovic</t>
  </si>
  <si>
    <t>Foggia</t>
  </si>
  <si>
    <t>Diana</t>
  </si>
  <si>
    <t>Sammarco</t>
  </si>
  <si>
    <t>Behrami</t>
  </si>
  <si>
    <t>Pinga</t>
  </si>
  <si>
    <t>Jorgensen</t>
  </si>
  <si>
    <t>Vergassola</t>
  </si>
  <si>
    <t>Ambrosini</t>
  </si>
  <si>
    <t>Gobbi</t>
  </si>
  <si>
    <t>Tedesco</t>
  </si>
  <si>
    <t>Vigiani</t>
  </si>
  <si>
    <t>Brighi</t>
  </si>
  <si>
    <t>Panucci Cristian</t>
  </si>
  <si>
    <t>Fiore Stefano</t>
  </si>
  <si>
    <t>Nonda Shabani</t>
  </si>
  <si>
    <t>Pinardi Alex</t>
  </si>
  <si>
    <t>Samuel Walter</t>
  </si>
  <si>
    <t>Totti Francesco</t>
  </si>
  <si>
    <t>Almiròn Sergio</t>
  </si>
  <si>
    <t>Bonazzoli Emiliano</t>
  </si>
  <si>
    <t>Donati Massimo</t>
  </si>
  <si>
    <t>Franceschini Ivan</t>
  </si>
  <si>
    <t>Galeoto Francesco</t>
  </si>
  <si>
    <t>Pancaro Giuseppe</t>
  </si>
  <si>
    <t>Obodo Chris</t>
  </si>
  <si>
    <t>Perrotta Simone</t>
  </si>
  <si>
    <t>1 esonero</t>
  </si>
  <si>
    <t>2 formazioni</t>
  </si>
  <si>
    <t>Chimenti (2)</t>
  </si>
  <si>
    <t>Cosmi (8)</t>
  </si>
  <si>
    <t>Mihajlovic (1)</t>
  </si>
  <si>
    <t>Vigiani Luca</t>
  </si>
  <si>
    <t>Nedved Pavel</t>
  </si>
  <si>
    <t>Franceschini Daniele</t>
  </si>
  <si>
    <t>Konan Cedric</t>
  </si>
  <si>
    <t>Stankovic Dejan</t>
  </si>
  <si>
    <t>Amelia Marco</t>
  </si>
  <si>
    <t>Julio Cesar Soares</t>
  </si>
  <si>
    <t>Frey Sebastian</t>
  </si>
  <si>
    <t>Coppola Ferdinando</t>
  </si>
  <si>
    <t>Mirante Antonio</t>
  </si>
  <si>
    <t>Martins Obafemi</t>
  </si>
  <si>
    <t>Gilardino Alberto</t>
  </si>
  <si>
    <t>Cozza Francesco</t>
  </si>
  <si>
    <t>Rocchi Tommaso</t>
  </si>
  <si>
    <t>Locatelli Thomas</t>
  </si>
  <si>
    <t>Corradi Bernardo</t>
  </si>
  <si>
    <t>Pandev Igor</t>
  </si>
  <si>
    <t>Oddo Massimo</t>
  </si>
  <si>
    <t>Iaquinta Vincenzo</t>
  </si>
  <si>
    <t>Del Piero Alessandro</t>
  </si>
  <si>
    <t>Pinga Andrè</t>
  </si>
  <si>
    <t>Sicignano Vincenzo</t>
  </si>
  <si>
    <t>Pelizzoli Ivan</t>
  </si>
  <si>
    <t>De Sanctis Morgan</t>
  </si>
  <si>
    <t>D'Anna Lorenzo</t>
  </si>
  <si>
    <t>Mandelli Davide</t>
  </si>
  <si>
    <t>Colucci Giuseppe</t>
  </si>
  <si>
    <t>Seedorf Clarence</t>
  </si>
  <si>
    <t>Bresciano Mark</t>
  </si>
  <si>
    <t>Cassetti Marco</t>
  </si>
  <si>
    <t>Aronica Salvatore</t>
  </si>
  <si>
    <t>Felipe Da Silva</t>
  </si>
  <si>
    <t>Mesto Giandomenico</t>
  </si>
  <si>
    <t>Taddei Rodrigo</t>
  </si>
  <si>
    <t>Caracciolo Andrea</t>
  </si>
  <si>
    <t>Pozzi Gianluca</t>
  </si>
  <si>
    <t>Chiesa Enrico</t>
  </si>
  <si>
    <t>Pisano Marco</t>
  </si>
  <si>
    <t>Zambrotta Gianluca</t>
  </si>
  <si>
    <t>Veron Juan Sebastian</t>
  </si>
  <si>
    <t>Materazzi Marco</t>
  </si>
  <si>
    <t>Emerson Ferreira</t>
  </si>
  <si>
    <t>Grosso Fabio</t>
  </si>
  <si>
    <t>Almiròn</t>
  </si>
  <si>
    <t>Santana</t>
  </si>
  <si>
    <t>Lodi</t>
  </si>
  <si>
    <t>Pinzi</t>
  </si>
  <si>
    <t>Ledesma</t>
  </si>
  <si>
    <t>D. Franceschini</t>
  </si>
  <si>
    <t>Gattuso</t>
  </si>
  <si>
    <t>Cossu</t>
  </si>
  <si>
    <t>Perrotta</t>
  </si>
  <si>
    <t>Conticchio</t>
  </si>
  <si>
    <t>Centi</t>
  </si>
  <si>
    <t>Zauli</t>
  </si>
  <si>
    <t>Lazetic</t>
  </si>
  <si>
    <t>Gasbarroni</t>
  </si>
  <si>
    <t>G. Colucci</t>
  </si>
  <si>
    <t>Donati</t>
  </si>
  <si>
    <t>Bjelanovic Sasa</t>
  </si>
  <si>
    <t>Nonda (5)</t>
  </si>
  <si>
    <t>* Marazzina (3)</t>
  </si>
  <si>
    <t>Recoba (2)</t>
  </si>
  <si>
    <t>Langella (1) *</t>
  </si>
  <si>
    <t>Beghetto (6)</t>
  </si>
  <si>
    <t>Gallo (5)</t>
  </si>
  <si>
    <t>Brienza (1)</t>
  </si>
  <si>
    <t>Guardalben (12)</t>
  </si>
  <si>
    <t>Rullo (2)</t>
  </si>
  <si>
    <t>Contini (4)</t>
  </si>
  <si>
    <t>M. Pisano (9) **</t>
  </si>
  <si>
    <t>Konan (18)</t>
  </si>
  <si>
    <t>C. NEUTRO</t>
  </si>
  <si>
    <t>Montella Vincenzo</t>
  </si>
  <si>
    <t>Mutu Adrian</t>
  </si>
  <si>
    <t>Vannucchi Ighli</t>
  </si>
  <si>
    <t>Zaccardo Cristian</t>
  </si>
  <si>
    <t>Legrottaglie Nicola</t>
  </si>
  <si>
    <t>Chivu Christian</t>
  </si>
  <si>
    <t>Mancini Amantino</t>
  </si>
  <si>
    <t>Pirlo Andrea</t>
  </si>
  <si>
    <t>Jorgensen Martin</t>
  </si>
  <si>
    <t>Semioli Franco</t>
  </si>
  <si>
    <t>Chimenti Luca</t>
  </si>
  <si>
    <t>Liverani Fabio</t>
  </si>
  <si>
    <t>Lazetic Nicola</t>
  </si>
  <si>
    <t>Figo Louis</t>
  </si>
  <si>
    <t>Nesta Alessandro</t>
  </si>
  <si>
    <t>Di Napoli Arturo</t>
  </si>
  <si>
    <t>Lucarelli Cristiano</t>
  </si>
  <si>
    <t>Camoranesi Mauro</t>
  </si>
  <si>
    <t>Corini Eugenio</t>
  </si>
  <si>
    <t>Volpi Massimo</t>
  </si>
  <si>
    <t>Tudor Igor</t>
  </si>
  <si>
    <t>Kakà Ricardo</t>
  </si>
  <si>
    <t>Bojinov Valeri</t>
  </si>
  <si>
    <t>Shevchenko Andriy</t>
  </si>
  <si>
    <t>Ambrosini Massimo</t>
  </si>
  <si>
    <t>Trezeguet David</t>
  </si>
  <si>
    <t>Vieirà Patrick</t>
  </si>
  <si>
    <t>-</t>
  </si>
  <si>
    <t>Squadra</t>
  </si>
  <si>
    <t>Girone Di Andata</t>
  </si>
  <si>
    <t>Girone Di Ritorno</t>
  </si>
  <si>
    <t>V</t>
  </si>
  <si>
    <t>Classifica</t>
  </si>
  <si>
    <t>Daniele</t>
  </si>
  <si>
    <t>Michele</t>
  </si>
  <si>
    <t>Davide</t>
  </si>
  <si>
    <t>Stefano</t>
  </si>
  <si>
    <t>Matteo</t>
  </si>
  <si>
    <t>Francesco</t>
  </si>
  <si>
    <t>Andrea</t>
  </si>
  <si>
    <t>Marco</t>
  </si>
  <si>
    <t>Portieri</t>
  </si>
  <si>
    <t>Difensori</t>
  </si>
  <si>
    <t>Centrocampisti</t>
  </si>
  <si>
    <t>Attaccanti</t>
  </si>
  <si>
    <t>Classificone</t>
  </si>
  <si>
    <t>PARTITE: VINTE - PAREGGIATE - PERSE</t>
  </si>
  <si>
    <t>tutto strano</t>
  </si>
  <si>
    <t>Stupendo…</t>
  </si>
  <si>
    <t>IN CASA</t>
  </si>
  <si>
    <t>IN TRASFERTA</t>
  </si>
  <si>
    <t>TOTALE</t>
  </si>
  <si>
    <t>Curci (4)</t>
  </si>
  <si>
    <t>Cavalli (6)</t>
  </si>
  <si>
    <t>Muslimovic Zlatan</t>
  </si>
  <si>
    <r>
      <t xml:space="preserve">3    </t>
    </r>
    <r>
      <rPr>
        <sz val="10"/>
        <rFont val="Arial"/>
        <family val="2"/>
      </rPr>
      <t>A.C. Elvis</t>
    </r>
  </si>
  <si>
    <r>
      <t xml:space="preserve">1    </t>
    </r>
    <r>
      <rPr>
        <sz val="10"/>
        <rFont val="Arial"/>
        <family val="2"/>
      </rPr>
      <t>A.C. Elvis</t>
    </r>
  </si>
  <si>
    <r>
      <t xml:space="preserve">4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52"/>
        <rFont val="Arial"/>
        <family val="2"/>
      </rPr>
      <t>Bombix F.C.</t>
    </r>
  </si>
  <si>
    <r>
      <t xml:space="preserve">0    </t>
    </r>
    <r>
      <rPr>
        <sz val="10"/>
        <rFont val="Arial"/>
        <family val="2"/>
      </rPr>
      <t>A.C. Elvis</t>
    </r>
  </si>
  <si>
    <t>4    Bombix F.C.</t>
  </si>
  <si>
    <t>0    E.B. FantaCerci</t>
  </si>
  <si>
    <t>Maldini</t>
  </si>
  <si>
    <t>Sala</t>
  </si>
  <si>
    <t>Siviglia</t>
  </si>
  <si>
    <t>Viali</t>
  </si>
  <si>
    <t>M. Pisano</t>
  </si>
  <si>
    <t>Favalli</t>
  </si>
  <si>
    <t>Castellini</t>
  </si>
  <si>
    <t>P. Cannavaro</t>
  </si>
  <si>
    <t>Zè Maria</t>
  </si>
  <si>
    <t>Costacurta</t>
  </si>
  <si>
    <t>Pizarro</t>
  </si>
  <si>
    <t>Fiore</t>
  </si>
  <si>
    <t>Emerson</t>
  </si>
  <si>
    <t>Morfeo</t>
  </si>
  <si>
    <t>Obodo</t>
  </si>
  <si>
    <t>De Rossi</t>
  </si>
  <si>
    <t>Pinardi</t>
  </si>
  <si>
    <t>Camoranesi</t>
  </si>
  <si>
    <t>Pirlo</t>
  </si>
  <si>
    <t>Simplicio</t>
  </si>
  <si>
    <t>Bresciano</t>
  </si>
  <si>
    <t>Cozza</t>
  </si>
  <si>
    <t>Liverani</t>
  </si>
  <si>
    <t>Rui Costa</t>
  </si>
  <si>
    <t>Volpi</t>
  </si>
  <si>
    <t>Seedorf</t>
  </si>
  <si>
    <t>Muntari</t>
  </si>
  <si>
    <t>Barone</t>
  </si>
  <si>
    <t>Eremenko</t>
  </si>
  <si>
    <t>Marchionni</t>
  </si>
  <si>
    <t>Montolivo</t>
  </si>
  <si>
    <t>Budel</t>
  </si>
  <si>
    <t>Ibrahimovic</t>
  </si>
  <si>
    <t>Adriano</t>
  </si>
  <si>
    <t>Flachi</t>
  </si>
  <si>
    <t>Riganò</t>
  </si>
  <si>
    <t>Marazzina</t>
  </si>
  <si>
    <t>Pellissier</t>
  </si>
  <si>
    <t>Borriello</t>
  </si>
  <si>
    <t>Langella</t>
  </si>
  <si>
    <t>Kutuzov</t>
  </si>
  <si>
    <t>S. Inzaghi</t>
  </si>
  <si>
    <t>FANTACALCIO   2005 / 2006  PEG</t>
  </si>
  <si>
    <t>Cossu (2)</t>
  </si>
  <si>
    <t>Favalli (9) *</t>
  </si>
  <si>
    <t>Parisi (1)</t>
  </si>
  <si>
    <t>Palladino (1)</t>
  </si>
  <si>
    <t>Mirante (10)</t>
  </si>
  <si>
    <t>Pillon (2)</t>
  </si>
  <si>
    <t>Somma (19)</t>
  </si>
  <si>
    <t>Bega (3)</t>
  </si>
  <si>
    <t>Lucchini Stefano</t>
  </si>
  <si>
    <t>Burdisso Nicolas</t>
  </si>
  <si>
    <t>Donadel Marco</t>
  </si>
  <si>
    <t>Comotto Gianluca</t>
  </si>
  <si>
    <t>Fortin Marco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</si>
</sst>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</numFmts>
  <fonts count="187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2"/>
    </font>
    <font>
      <sz val="10"/>
      <color indexed="52"/>
      <name val="Arial"/>
      <family val="0"/>
    </font>
    <font>
      <b/>
      <sz val="10"/>
      <name val="Arial"/>
      <family val="2"/>
    </font>
    <font>
      <b/>
      <sz val="9"/>
      <color indexed="8"/>
      <name val="Tahom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9"/>
      <color indexed="12"/>
      <name val="Tahoma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10"/>
      <color indexed="11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10"/>
      <color indexed="52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b/>
      <i/>
      <sz val="25"/>
      <color indexed="11"/>
      <name val="Albertus Extra Bold"/>
      <family val="2"/>
    </font>
    <font>
      <b/>
      <i/>
      <sz val="25"/>
      <color indexed="10"/>
      <name val="Albertus Extra Bold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b/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0"/>
      <name val="Arial"/>
      <family val="2"/>
    </font>
    <font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color indexed="22"/>
      <name val="Tahoma"/>
      <family val="2"/>
    </font>
    <font>
      <sz val="8"/>
      <color indexed="53"/>
      <name val="Tahoma"/>
      <family val="2"/>
    </font>
    <font>
      <sz val="8"/>
      <color indexed="52"/>
      <name val="Tahoma"/>
      <family val="2"/>
    </font>
    <font>
      <sz val="7"/>
      <color indexed="11"/>
      <name val="Tahoma"/>
      <family val="2"/>
    </font>
    <font>
      <sz val="7"/>
      <color indexed="15"/>
      <name val="Tahoma"/>
      <family val="2"/>
    </font>
    <font>
      <sz val="7"/>
      <color indexed="52"/>
      <name val="Tahoma"/>
      <family val="2"/>
    </font>
    <font>
      <sz val="7"/>
      <name val="Arial"/>
      <family val="0"/>
    </font>
    <font>
      <b/>
      <sz val="7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9"/>
      <color indexed="16"/>
      <name val="Tahoma"/>
      <family val="2"/>
    </font>
    <font>
      <sz val="10"/>
      <color indexed="16"/>
      <name val="Arial"/>
      <family val="0"/>
    </font>
    <font>
      <sz val="10"/>
      <name val="Tahoma"/>
      <family val="2"/>
    </font>
    <font>
      <b/>
      <sz val="10"/>
      <color indexed="23"/>
      <name val="Arial"/>
      <family val="2"/>
    </font>
    <font>
      <sz val="9"/>
      <color indexed="16"/>
      <name val="Arial"/>
      <family val="2"/>
    </font>
    <font>
      <sz val="7"/>
      <color indexed="16"/>
      <name val="Arial"/>
      <family val="2"/>
    </font>
    <font>
      <b/>
      <sz val="8"/>
      <color indexed="23"/>
      <name val="Tahoma"/>
      <family val="2"/>
    </font>
    <font>
      <sz val="8"/>
      <color indexed="10"/>
      <name val="Albertus Medium"/>
      <family val="2"/>
    </font>
    <font>
      <sz val="8"/>
      <color indexed="8"/>
      <name val="Albertus Medium"/>
      <family val="2"/>
    </font>
    <font>
      <sz val="8"/>
      <color indexed="13"/>
      <name val="Albertus Medium"/>
      <family val="2"/>
    </font>
    <font>
      <sz val="8"/>
      <color indexed="11"/>
      <name val="Albertus Medium"/>
      <family val="2"/>
    </font>
    <font>
      <sz val="8"/>
      <name val="Albertus Medium"/>
      <family val="2"/>
    </font>
    <font>
      <sz val="8"/>
      <color indexed="16"/>
      <name val="Arial"/>
      <family val="0"/>
    </font>
    <font>
      <sz val="8"/>
      <color indexed="12"/>
      <name val="Albertus Medium"/>
      <family val="2"/>
    </font>
    <font>
      <sz val="8"/>
      <color indexed="15"/>
      <name val="Albertus Medium"/>
      <family val="2"/>
    </font>
    <font>
      <sz val="8"/>
      <color indexed="52"/>
      <name val="Albertus Medium"/>
      <family val="2"/>
    </font>
    <font>
      <sz val="8"/>
      <color indexed="9"/>
      <name val="Arial"/>
      <family val="0"/>
    </font>
    <font>
      <sz val="8"/>
      <color indexed="17"/>
      <name val="Albertus Medium"/>
      <family val="2"/>
    </font>
    <font>
      <sz val="7"/>
      <color indexed="8"/>
      <name val="Albertus Medium"/>
      <family val="2"/>
    </font>
    <font>
      <sz val="8"/>
      <color indexed="23"/>
      <name val="Tahoma"/>
      <family val="2"/>
    </font>
    <font>
      <sz val="8"/>
      <color indexed="10"/>
      <name val="Tahoma"/>
      <family val="2"/>
    </font>
    <font>
      <sz val="8"/>
      <color indexed="13"/>
      <name val="Tahoma"/>
      <family val="2"/>
    </font>
    <font>
      <sz val="8"/>
      <color indexed="11"/>
      <name val="Tahoma"/>
      <family val="2"/>
    </font>
    <font>
      <sz val="8"/>
      <color indexed="12"/>
      <name val="Tahoma"/>
      <family val="2"/>
    </font>
    <font>
      <sz val="8"/>
      <color indexed="15"/>
      <name val="Tahoma"/>
      <family val="2"/>
    </font>
    <font>
      <sz val="8"/>
      <color indexed="49"/>
      <name val="Tahoma"/>
      <family val="2"/>
    </font>
    <font>
      <b/>
      <sz val="10"/>
      <color indexed="13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u val="single"/>
      <sz val="8"/>
      <color indexed="10"/>
      <name val="Tahoma"/>
      <family val="2"/>
    </font>
    <font>
      <i/>
      <sz val="8"/>
      <color indexed="10"/>
      <name val="Tahoma"/>
      <family val="2"/>
    </font>
    <font>
      <i/>
      <sz val="8"/>
      <color indexed="13"/>
      <name val="Tahoma"/>
      <family val="2"/>
    </font>
    <font>
      <b/>
      <i/>
      <sz val="8"/>
      <color indexed="13"/>
      <name val="Tahoma"/>
      <family val="2"/>
    </font>
    <font>
      <i/>
      <sz val="8"/>
      <color indexed="11"/>
      <name val="Tahoma"/>
      <family val="2"/>
    </font>
    <font>
      <i/>
      <sz val="8"/>
      <name val="Tahoma"/>
      <family val="2"/>
    </font>
    <font>
      <i/>
      <sz val="8"/>
      <color indexed="16"/>
      <name val="Arial"/>
      <family val="2"/>
    </font>
    <font>
      <i/>
      <sz val="8"/>
      <color indexed="12"/>
      <name val="Tahoma"/>
      <family val="2"/>
    </font>
    <font>
      <i/>
      <sz val="8"/>
      <color indexed="15"/>
      <name val="Tahoma"/>
      <family val="2"/>
    </font>
    <font>
      <i/>
      <sz val="8"/>
      <color indexed="9"/>
      <name val="Arial"/>
      <family val="2"/>
    </font>
    <font>
      <i/>
      <sz val="8"/>
      <color indexed="17"/>
      <name val="Tahoma"/>
      <family val="2"/>
    </font>
    <font>
      <i/>
      <sz val="8"/>
      <color indexed="52"/>
      <name val="Tahoma"/>
      <family val="2"/>
    </font>
    <font>
      <u val="single"/>
      <sz val="8"/>
      <color indexed="13"/>
      <name val="Tahoma"/>
      <family val="2"/>
    </font>
    <font>
      <u val="single"/>
      <sz val="7"/>
      <color indexed="11"/>
      <name val="Tahoma"/>
      <family val="2"/>
    </font>
    <font>
      <u val="single"/>
      <sz val="8"/>
      <color indexed="11"/>
      <name val="Tahoma"/>
      <family val="2"/>
    </font>
    <font>
      <u val="single"/>
      <sz val="8"/>
      <color indexed="16"/>
      <name val="Arial"/>
      <family val="0"/>
    </font>
    <font>
      <u val="single"/>
      <sz val="8"/>
      <color indexed="52"/>
      <name val="Tahoma"/>
      <family val="2"/>
    </font>
    <font>
      <u val="single"/>
      <sz val="8"/>
      <color indexed="9"/>
      <name val="Arial"/>
      <family val="0"/>
    </font>
    <font>
      <u val="single"/>
      <sz val="8"/>
      <color indexed="17"/>
      <name val="Tahoma"/>
      <family val="2"/>
    </font>
    <font>
      <u val="single"/>
      <sz val="8"/>
      <name val="Tahoma"/>
      <family val="2"/>
    </font>
    <font>
      <u val="single"/>
      <sz val="7"/>
      <color indexed="16"/>
      <name val="Arial"/>
      <family val="0"/>
    </font>
    <font>
      <u val="single"/>
      <sz val="8"/>
      <color indexed="12"/>
      <name val="Tahoma"/>
      <family val="2"/>
    </font>
    <font>
      <u val="single"/>
      <sz val="8"/>
      <color indexed="15"/>
      <name val="Tahoma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16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9"/>
      <name val="Arial"/>
      <family val="0"/>
    </font>
    <font>
      <u val="single"/>
      <sz val="10"/>
      <color indexed="17"/>
      <name val="Arial"/>
      <family val="0"/>
    </font>
    <font>
      <u val="single"/>
      <sz val="10"/>
      <color indexed="52"/>
      <name val="Arial"/>
      <family val="2"/>
    </font>
    <font>
      <u val="single"/>
      <sz val="9"/>
      <color indexed="10"/>
      <name val="Arial"/>
      <family val="2"/>
    </font>
    <font>
      <u val="single"/>
      <sz val="7"/>
      <color indexed="10"/>
      <name val="Tahoma"/>
      <family val="2"/>
    </font>
    <font>
      <b/>
      <u val="single"/>
      <sz val="7"/>
      <color indexed="10"/>
      <name val="Tahoma"/>
      <family val="2"/>
    </font>
    <font>
      <u val="single"/>
      <sz val="7"/>
      <color indexed="12"/>
      <name val="Tahoma"/>
      <family val="2"/>
    </font>
    <font>
      <u val="single"/>
      <sz val="7"/>
      <color indexed="52"/>
      <name val="Tahoma"/>
      <family val="2"/>
    </font>
    <font>
      <u val="single"/>
      <sz val="8"/>
      <color indexed="22"/>
      <name val="Tahoma"/>
      <family val="2"/>
    </font>
    <font>
      <b/>
      <sz val="8"/>
      <color indexed="11"/>
      <name val="Tahoma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52"/>
      <name val="Arial"/>
      <family val="2"/>
    </font>
    <font>
      <b/>
      <i/>
      <u val="single"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b/>
      <i/>
      <u val="single"/>
      <sz val="10"/>
      <color indexed="15"/>
      <name val="Arial"/>
      <family val="2"/>
    </font>
    <font>
      <b/>
      <i/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b/>
      <i/>
      <u val="single"/>
      <sz val="10"/>
      <color indexed="17"/>
      <name val="Arial"/>
      <family val="2"/>
    </font>
    <font>
      <i/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color indexed="11"/>
      <name val="Arial"/>
      <family val="2"/>
    </font>
    <font>
      <i/>
      <u val="single"/>
      <sz val="10"/>
      <color indexed="11"/>
      <name val="Arial"/>
      <family val="2"/>
    </font>
    <font>
      <b/>
      <i/>
      <u val="single"/>
      <sz val="10"/>
      <color indexed="52"/>
      <name val="Arial"/>
      <family val="2"/>
    </font>
    <font>
      <i/>
      <u val="single"/>
      <sz val="10"/>
      <color indexed="52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10"/>
      <color indexed="52"/>
      <name val="Arial"/>
      <family val="2"/>
    </font>
    <font>
      <i/>
      <sz val="10"/>
      <color indexed="5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3"/>
      <name val="Arial"/>
      <family val="2"/>
    </font>
    <font>
      <i/>
      <u val="single"/>
      <sz val="10"/>
      <color indexed="13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i/>
      <u val="single"/>
      <sz val="10"/>
      <color indexed="15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sz val="8"/>
      <color indexed="11"/>
      <name val="Arial"/>
      <family val="0"/>
    </font>
    <font>
      <sz val="8"/>
      <color indexed="15"/>
      <name val="Arial"/>
      <family val="0"/>
    </font>
    <font>
      <sz val="8"/>
      <color indexed="10"/>
      <name val="Arial"/>
      <family val="0"/>
    </font>
    <font>
      <sz val="8"/>
      <color indexed="52"/>
      <name val="Arial"/>
      <family val="0"/>
    </font>
    <font>
      <sz val="8"/>
      <color indexed="17"/>
      <name val="Arial"/>
      <family val="0"/>
    </font>
    <font>
      <i/>
      <sz val="7"/>
      <color indexed="13"/>
      <name val="Tahoma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22"/>
      <name val="Arial"/>
      <family val="2"/>
    </font>
    <font>
      <sz val="8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14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41" fillId="8" borderId="0" xfId="0" applyFont="1" applyFill="1" applyBorder="1" applyAlignment="1">
      <alignment horizontal="center"/>
    </xf>
    <xf numFmtId="0" fontId="40" fillId="8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23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12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7" fillId="8" borderId="0" xfId="0" applyFont="1" applyFill="1" applyAlignment="1">
      <alignment/>
    </xf>
    <xf numFmtId="0" fontId="14" fillId="9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33" fillId="9" borderId="5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26" fillId="10" borderId="5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7" fillId="8" borderId="0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38" fillId="11" borderId="1" xfId="0" applyFont="1" applyFill="1" applyBorder="1" applyAlignment="1">
      <alignment horizontal="center"/>
    </xf>
    <xf numFmtId="0" fontId="38" fillId="11" borderId="9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38" fillId="11" borderId="11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/>
    </xf>
    <xf numFmtId="0" fontId="38" fillId="11" borderId="13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38" fillId="11" borderId="15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38" fillId="11" borderId="19" xfId="0" applyFont="1" applyFill="1" applyBorder="1" applyAlignment="1">
      <alignment horizontal="center"/>
    </xf>
    <xf numFmtId="0" fontId="38" fillId="11" borderId="20" xfId="0" applyFont="1" applyFill="1" applyBorder="1" applyAlignment="1">
      <alignment horizontal="center"/>
    </xf>
    <xf numFmtId="0" fontId="38" fillId="11" borderId="21" xfId="0" applyFont="1" applyFill="1" applyBorder="1" applyAlignment="1">
      <alignment horizontal="center"/>
    </xf>
    <xf numFmtId="0" fontId="38" fillId="11" borderId="22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2" fillId="8" borderId="0" xfId="0" applyFont="1" applyFill="1" applyAlignment="1">
      <alignment/>
    </xf>
    <xf numFmtId="0" fontId="12" fillId="8" borderId="0" xfId="0" applyFont="1" applyFill="1" applyBorder="1" applyAlignment="1">
      <alignment/>
    </xf>
    <xf numFmtId="0" fontId="48" fillId="4" borderId="0" xfId="0" applyFont="1" applyFill="1" applyBorder="1" applyAlignment="1">
      <alignment horizontal="center"/>
    </xf>
    <xf numFmtId="0" fontId="48" fillId="4" borderId="23" xfId="0" applyFont="1" applyFill="1" applyBorder="1" applyAlignment="1">
      <alignment horizontal="center"/>
    </xf>
    <xf numFmtId="0" fontId="48" fillId="3" borderId="24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8" fillId="3" borderId="23" xfId="0" applyFont="1" applyFill="1" applyBorder="1" applyAlignment="1">
      <alignment horizontal="center"/>
    </xf>
    <xf numFmtId="0" fontId="48" fillId="12" borderId="24" xfId="0" applyFont="1" applyFill="1" applyBorder="1" applyAlignment="1">
      <alignment horizontal="center"/>
    </xf>
    <xf numFmtId="0" fontId="48" fillId="12" borderId="0" xfId="0" applyFont="1" applyFill="1" applyBorder="1" applyAlignment="1">
      <alignment horizontal="center"/>
    </xf>
    <xf numFmtId="0" fontId="48" fillId="12" borderId="23" xfId="0" applyFont="1" applyFill="1" applyBorder="1" applyAlignment="1">
      <alignment horizontal="center"/>
    </xf>
    <xf numFmtId="0" fontId="49" fillId="10" borderId="24" xfId="0" applyFont="1" applyFill="1" applyBorder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48" fillId="10" borderId="23" xfId="0" applyFont="1" applyFill="1" applyBorder="1" applyAlignment="1">
      <alignment horizontal="center"/>
    </xf>
    <xf numFmtId="0" fontId="46" fillId="6" borderId="23" xfId="0" applyFont="1" applyFill="1" applyBorder="1" applyAlignment="1">
      <alignment horizontal="center"/>
    </xf>
    <xf numFmtId="0" fontId="46" fillId="10" borderId="25" xfId="0" applyFont="1" applyFill="1" applyBorder="1" applyAlignment="1">
      <alignment horizontal="center"/>
    </xf>
    <xf numFmtId="0" fontId="46" fillId="3" borderId="24" xfId="0" applyFont="1" applyFill="1" applyBorder="1" applyAlignment="1">
      <alignment horizontal="center"/>
    </xf>
    <xf numFmtId="0" fontId="46" fillId="12" borderId="24" xfId="0" applyFont="1" applyFill="1" applyBorder="1" applyAlignment="1">
      <alignment horizontal="center"/>
    </xf>
    <xf numFmtId="0" fontId="46" fillId="10" borderId="24" xfId="0" applyFont="1" applyFill="1" applyBorder="1" applyAlignment="1">
      <alignment horizontal="center"/>
    </xf>
    <xf numFmtId="0" fontId="51" fillId="11" borderId="25" xfId="0" applyFont="1" applyFill="1" applyBorder="1" applyAlignment="1">
      <alignment horizontal="center"/>
    </xf>
    <xf numFmtId="0" fontId="55" fillId="2" borderId="26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center"/>
    </xf>
    <xf numFmtId="0" fontId="46" fillId="6" borderId="24" xfId="0" applyFont="1" applyFill="1" applyBorder="1" applyAlignment="1">
      <alignment horizontal="center"/>
    </xf>
    <xf numFmtId="0" fontId="46" fillId="5" borderId="24" xfId="0" applyFont="1" applyFill="1" applyBorder="1" applyAlignment="1">
      <alignment horizontal="center"/>
    </xf>
    <xf numFmtId="0" fontId="46" fillId="7" borderId="24" xfId="0" applyFont="1" applyFill="1" applyBorder="1" applyAlignment="1">
      <alignment horizontal="center"/>
    </xf>
    <xf numFmtId="0" fontId="29" fillId="13" borderId="24" xfId="0" applyFont="1" applyFill="1" applyBorder="1" applyAlignment="1">
      <alignment horizontal="center"/>
    </xf>
    <xf numFmtId="0" fontId="29" fillId="13" borderId="23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6" fillId="11" borderId="27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38" fillId="11" borderId="18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38" fillId="11" borderId="28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2" fillId="11" borderId="28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25" xfId="0" applyFont="1" applyFill="1" applyBorder="1" applyAlignment="1">
      <alignment horizontal="center"/>
    </xf>
    <xf numFmtId="0" fontId="14" fillId="11" borderId="2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left"/>
    </xf>
    <xf numFmtId="0" fontId="37" fillId="11" borderId="7" xfId="0" applyFont="1" applyFill="1" applyBorder="1" applyAlignment="1">
      <alignment horizontal="left"/>
    </xf>
    <xf numFmtId="0" fontId="6" fillId="11" borderId="7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3" fillId="11" borderId="7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59" fillId="11" borderId="5" xfId="0" applyFont="1" applyFill="1" applyBorder="1" applyAlignment="1">
      <alignment horizontal="left"/>
    </xf>
    <xf numFmtId="0" fontId="2" fillId="11" borderId="5" xfId="0" applyFont="1" applyFill="1" applyBorder="1" applyAlignment="1">
      <alignment horizontal="left"/>
    </xf>
    <xf numFmtId="0" fontId="24" fillId="8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61" fillId="11" borderId="7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left"/>
    </xf>
    <xf numFmtId="0" fontId="4" fillId="11" borderId="5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left"/>
    </xf>
    <xf numFmtId="0" fontId="61" fillId="11" borderId="5" xfId="0" applyFont="1" applyFill="1" applyBorder="1" applyAlignment="1">
      <alignment horizontal="left"/>
    </xf>
    <xf numFmtId="0" fontId="6" fillId="11" borderId="5" xfId="0" applyFont="1" applyFill="1" applyBorder="1" applyAlignment="1">
      <alignment horizontal="left"/>
    </xf>
    <xf numFmtId="0" fontId="37" fillId="11" borderId="5" xfId="0" applyFont="1" applyFill="1" applyBorder="1" applyAlignment="1">
      <alignment horizontal="left"/>
    </xf>
    <xf numFmtId="0" fontId="7" fillId="11" borderId="5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3" fillId="8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11" borderId="2" xfId="0" applyFont="1" applyFill="1" applyBorder="1" applyAlignment="1">
      <alignment horizontal="center"/>
    </xf>
    <xf numFmtId="0" fontId="16" fillId="11" borderId="35" xfId="0" applyFont="1" applyFill="1" applyBorder="1" applyAlignment="1">
      <alignment horizontal="center"/>
    </xf>
    <xf numFmtId="0" fontId="16" fillId="11" borderId="33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38" fillId="11" borderId="25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42" fillId="11" borderId="26" xfId="0" applyFont="1" applyFill="1" applyBorder="1" applyAlignment="1">
      <alignment horizontal="center"/>
    </xf>
    <xf numFmtId="0" fontId="12" fillId="11" borderId="30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center"/>
    </xf>
    <xf numFmtId="0" fontId="43" fillId="11" borderId="26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16" fillId="11" borderId="26" xfId="0" applyFont="1" applyFill="1" applyBorder="1" applyAlignment="1">
      <alignment horizontal="center"/>
    </xf>
    <xf numFmtId="0" fontId="16" fillId="11" borderId="30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38" fillId="11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36" xfId="0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/>
    </xf>
    <xf numFmtId="0" fontId="16" fillId="11" borderId="36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38" fillId="11" borderId="36" xfId="0" applyFont="1" applyFill="1" applyBorder="1" applyAlignment="1">
      <alignment horizontal="center"/>
    </xf>
    <xf numFmtId="0" fontId="18" fillId="11" borderId="36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44" fillId="11" borderId="26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/>
    </xf>
    <xf numFmtId="0" fontId="12" fillId="11" borderId="38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12" fillId="11" borderId="39" xfId="0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/>
    </xf>
    <xf numFmtId="0" fontId="18" fillId="11" borderId="33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16" fillId="11" borderId="38" xfId="0" applyFont="1" applyFill="1" applyBorder="1" applyAlignment="1">
      <alignment horizontal="center"/>
    </xf>
    <xf numFmtId="0" fontId="31" fillId="11" borderId="25" xfId="0" applyFont="1" applyFill="1" applyBorder="1" applyAlignment="1">
      <alignment horizontal="center"/>
    </xf>
    <xf numFmtId="0" fontId="18" fillId="11" borderId="31" xfId="0" applyFont="1" applyFill="1" applyBorder="1" applyAlignment="1">
      <alignment horizontal="center"/>
    </xf>
    <xf numFmtId="0" fontId="38" fillId="11" borderId="31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16" fillId="11" borderId="19" xfId="0" applyFont="1" applyFill="1" applyBorder="1" applyAlignment="1">
      <alignment horizontal="center"/>
    </xf>
    <xf numFmtId="0" fontId="16" fillId="11" borderId="37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12" fillId="11" borderId="19" xfId="0" applyFont="1" applyFill="1" applyBorder="1" applyAlignment="1">
      <alignment horizontal="center"/>
    </xf>
    <xf numFmtId="0" fontId="18" fillId="11" borderId="29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0" fillId="11" borderId="29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40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16" fillId="11" borderId="41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/>
    </xf>
    <xf numFmtId="0" fontId="16" fillId="11" borderId="40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8" fillId="11" borderId="41" xfId="0" applyFont="1" applyFill="1" applyBorder="1" applyAlignment="1">
      <alignment horizontal="center"/>
    </xf>
    <xf numFmtId="0" fontId="45" fillId="11" borderId="2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38" fillId="11" borderId="2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26" fillId="10" borderId="7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/>
    </xf>
    <xf numFmtId="0" fontId="13" fillId="11" borderId="37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14" xfId="0" applyFont="1" applyFill="1" applyBorder="1" applyAlignment="1">
      <alignment horizontal="center"/>
    </xf>
    <xf numFmtId="0" fontId="64" fillId="2" borderId="5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64" fillId="2" borderId="7" xfId="0" applyFont="1" applyFill="1" applyBorder="1" applyAlignment="1">
      <alignment horizontal="center"/>
    </xf>
    <xf numFmtId="0" fontId="19" fillId="11" borderId="36" xfId="0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19" fillId="11" borderId="37" xfId="0" applyFont="1" applyFill="1" applyBorder="1" applyAlignment="1">
      <alignment horizontal="center"/>
    </xf>
    <xf numFmtId="0" fontId="26" fillId="10" borderId="6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3" fillId="11" borderId="41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38" fillId="11" borderId="29" xfId="0" applyFont="1" applyFill="1" applyBorder="1" applyAlignment="1">
      <alignment horizontal="center"/>
    </xf>
    <xf numFmtId="0" fontId="38" fillId="11" borderId="41" xfId="0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1" fillId="11" borderId="41" xfId="0" applyFont="1" applyFill="1" applyBorder="1" applyAlignment="1">
      <alignment horizontal="center"/>
    </xf>
    <xf numFmtId="0" fontId="64" fillId="2" borderId="6" xfId="0" applyFont="1" applyFill="1" applyBorder="1" applyAlignment="1">
      <alignment horizontal="center"/>
    </xf>
    <xf numFmtId="0" fontId="19" fillId="11" borderId="32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28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38" fillId="11" borderId="14" xfId="0" applyFont="1" applyFill="1" applyBorder="1" applyAlignment="1">
      <alignment horizontal="center"/>
    </xf>
    <xf numFmtId="0" fontId="38" fillId="11" borderId="32" xfId="0" applyFont="1" applyFill="1" applyBorder="1" applyAlignment="1">
      <alignment horizontal="center"/>
    </xf>
    <xf numFmtId="0" fontId="12" fillId="11" borderId="35" xfId="0" applyFont="1" applyFill="1" applyBorder="1" applyAlignment="1">
      <alignment horizontal="center"/>
    </xf>
    <xf numFmtId="0" fontId="23" fillId="11" borderId="25" xfId="0" applyFont="1" applyFill="1" applyBorder="1" applyAlignment="1">
      <alignment horizontal="center"/>
    </xf>
    <xf numFmtId="0" fontId="62" fillId="11" borderId="2" xfId="0" applyFont="1" applyFill="1" applyBorder="1" applyAlignment="1">
      <alignment horizontal="center"/>
    </xf>
    <xf numFmtId="0" fontId="62" fillId="11" borderId="35" xfId="0" applyFont="1" applyFill="1" applyBorder="1" applyAlignment="1">
      <alignment horizontal="center"/>
    </xf>
    <xf numFmtId="0" fontId="62" fillId="11" borderId="33" xfId="0" applyFont="1" applyFill="1" applyBorder="1" applyAlignment="1">
      <alignment horizontal="center"/>
    </xf>
    <xf numFmtId="0" fontId="62" fillId="11" borderId="25" xfId="0" applyFont="1" applyFill="1" applyBorder="1" applyAlignment="1">
      <alignment horizontal="center"/>
    </xf>
    <xf numFmtId="0" fontId="62" fillId="11" borderId="27" xfId="0" applyFont="1" applyFill="1" applyBorder="1" applyAlignment="1">
      <alignment horizontal="center"/>
    </xf>
    <xf numFmtId="0" fontId="62" fillId="11" borderId="1" xfId="0" applyFont="1" applyFill="1" applyBorder="1" applyAlignment="1">
      <alignment horizontal="center"/>
    </xf>
    <xf numFmtId="0" fontId="62" fillId="11" borderId="9" xfId="0" applyFont="1" applyFill="1" applyBorder="1" applyAlignment="1">
      <alignment horizontal="center"/>
    </xf>
    <xf numFmtId="0" fontId="62" fillId="11" borderId="26" xfId="0" applyFont="1" applyFill="1" applyBorder="1" applyAlignment="1">
      <alignment horizontal="center"/>
    </xf>
    <xf numFmtId="0" fontId="62" fillId="11" borderId="30" xfId="0" applyFont="1" applyFill="1" applyBorder="1" applyAlignment="1">
      <alignment horizontal="center"/>
    </xf>
    <xf numFmtId="0" fontId="62" fillId="11" borderId="15" xfId="0" applyFont="1" applyFill="1" applyBorder="1" applyAlignment="1">
      <alignment horizontal="center"/>
    </xf>
    <xf numFmtId="0" fontId="62" fillId="11" borderId="14" xfId="0" applyFont="1" applyFill="1" applyBorder="1" applyAlignment="1">
      <alignment horizontal="center"/>
    </xf>
    <xf numFmtId="0" fontId="62" fillId="11" borderId="36" xfId="0" applyFont="1" applyFill="1" applyBorder="1" applyAlignment="1">
      <alignment horizontal="center"/>
    </xf>
    <xf numFmtId="0" fontId="62" fillId="11" borderId="18" xfId="0" applyFont="1" applyFill="1" applyBorder="1" applyAlignment="1">
      <alignment horizontal="center"/>
    </xf>
    <xf numFmtId="0" fontId="65" fillId="11" borderId="25" xfId="0" applyFont="1" applyFill="1" applyBorder="1" applyAlignment="1">
      <alignment horizontal="center"/>
    </xf>
    <xf numFmtId="0" fontId="62" fillId="11" borderId="28" xfId="0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/>
    </xf>
    <xf numFmtId="0" fontId="62" fillId="11" borderId="12" xfId="0" applyFont="1" applyFill="1" applyBorder="1" applyAlignment="1">
      <alignment horizontal="center"/>
    </xf>
    <xf numFmtId="173" fontId="62" fillId="11" borderId="1" xfId="0" applyNumberFormat="1" applyFont="1" applyFill="1" applyBorder="1" applyAlignment="1">
      <alignment horizontal="center"/>
    </xf>
    <xf numFmtId="0" fontId="62" fillId="11" borderId="41" xfId="0" applyFont="1" applyFill="1" applyBorder="1" applyAlignment="1">
      <alignment horizontal="center"/>
    </xf>
    <xf numFmtId="0" fontId="62" fillId="11" borderId="21" xfId="0" applyFont="1" applyFill="1" applyBorder="1" applyAlignment="1">
      <alignment horizontal="center"/>
    </xf>
    <xf numFmtId="0" fontId="62" fillId="11" borderId="22" xfId="0" applyFont="1" applyFill="1" applyBorder="1" applyAlignment="1">
      <alignment horizontal="center"/>
    </xf>
    <xf numFmtId="0" fontId="62" fillId="11" borderId="29" xfId="0" applyFont="1" applyFill="1" applyBorder="1" applyAlignment="1">
      <alignment horizontal="center"/>
    </xf>
    <xf numFmtId="0" fontId="62" fillId="11" borderId="19" xfId="0" applyFont="1" applyFill="1" applyBorder="1" applyAlignment="1">
      <alignment horizontal="center"/>
    </xf>
    <xf numFmtId="0" fontId="62" fillId="11" borderId="20" xfId="0" applyFont="1" applyFill="1" applyBorder="1" applyAlignment="1">
      <alignment horizontal="center"/>
    </xf>
    <xf numFmtId="0" fontId="62" fillId="11" borderId="38" xfId="0" applyFont="1" applyFill="1" applyBorder="1" applyAlignment="1">
      <alignment horizontal="center"/>
    </xf>
    <xf numFmtId="0" fontId="62" fillId="11" borderId="31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5" fillId="14" borderId="6" xfId="0" applyFont="1" applyFill="1" applyBorder="1" applyAlignment="1">
      <alignment horizontal="center"/>
    </xf>
    <xf numFmtId="0" fontId="25" fillId="14" borderId="3" xfId="0" applyFont="1" applyFill="1" applyBorder="1" applyAlignment="1">
      <alignment horizontal="center"/>
    </xf>
    <xf numFmtId="0" fontId="25" fillId="14" borderId="2" xfId="0" applyFont="1" applyFill="1" applyBorder="1" applyAlignment="1">
      <alignment horizontal="center"/>
    </xf>
    <xf numFmtId="0" fontId="25" fillId="14" borderId="4" xfId="0" applyFont="1" applyFill="1" applyBorder="1" applyAlignment="1">
      <alignment horizontal="center"/>
    </xf>
    <xf numFmtId="0" fontId="25" fillId="14" borderId="5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5" fillId="12" borderId="3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0" fontId="25" fillId="12" borderId="5" xfId="0" applyFont="1" applyFill="1" applyBorder="1" applyAlignment="1">
      <alignment horizontal="center"/>
    </xf>
    <xf numFmtId="0" fontId="48" fillId="11" borderId="4" xfId="0" applyFont="1" applyFill="1" applyBorder="1" applyAlignment="1">
      <alignment horizontal="center"/>
    </xf>
    <xf numFmtId="0" fontId="48" fillId="11" borderId="43" xfId="0" applyFont="1" applyFill="1" applyBorder="1" applyAlignment="1">
      <alignment horizontal="center"/>
    </xf>
    <xf numFmtId="0" fontId="48" fillId="11" borderId="3" xfId="0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48" fillId="6" borderId="43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48" fillId="5" borderId="43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0" fontId="36" fillId="14" borderId="4" xfId="0" applyFont="1" applyFill="1" applyBorder="1" applyAlignment="1">
      <alignment/>
    </xf>
    <xf numFmtId="0" fontId="36" fillId="14" borderId="43" xfId="0" applyFont="1" applyFill="1" applyBorder="1" applyAlignment="1">
      <alignment/>
    </xf>
    <xf numFmtId="0" fontId="36" fillId="14" borderId="3" xfId="0" applyFont="1" applyFill="1" applyBorder="1" applyAlignment="1">
      <alignment/>
    </xf>
    <xf numFmtId="0" fontId="48" fillId="7" borderId="4" xfId="0" applyFont="1" applyFill="1" applyBorder="1" applyAlignment="1">
      <alignment horizontal="center"/>
    </xf>
    <xf numFmtId="0" fontId="48" fillId="7" borderId="43" xfId="0" applyFont="1" applyFill="1" applyBorder="1" applyAlignment="1">
      <alignment horizontal="center"/>
    </xf>
    <xf numFmtId="0" fontId="48" fillId="7" borderId="3" xfId="0" applyFont="1" applyFill="1" applyBorder="1" applyAlignment="1">
      <alignment horizontal="center"/>
    </xf>
    <xf numFmtId="0" fontId="36" fillId="2" borderId="4" xfId="0" applyFont="1" applyFill="1" applyBorder="1" applyAlignment="1">
      <alignment/>
    </xf>
    <xf numFmtId="0" fontId="36" fillId="2" borderId="43" xfId="0" applyFont="1" applyFill="1" applyBorder="1" applyAlignment="1">
      <alignment/>
    </xf>
    <xf numFmtId="0" fontId="36" fillId="2" borderId="3" xfId="0" applyFont="1" applyFill="1" applyBorder="1" applyAlignment="1">
      <alignment/>
    </xf>
    <xf numFmtId="0" fontId="48" fillId="13" borderId="4" xfId="0" applyFont="1" applyFill="1" applyBorder="1" applyAlignment="1">
      <alignment horizontal="center"/>
    </xf>
    <xf numFmtId="0" fontId="48" fillId="13" borderId="43" xfId="0" applyFont="1" applyFill="1" applyBorder="1" applyAlignment="1">
      <alignment horizontal="center"/>
    </xf>
    <xf numFmtId="0" fontId="48" fillId="13" borderId="3" xfId="0" applyFont="1" applyFill="1" applyBorder="1" applyAlignment="1">
      <alignment horizontal="center"/>
    </xf>
    <xf numFmtId="0" fontId="30" fillId="11" borderId="25" xfId="0" applyFont="1" applyFill="1" applyBorder="1" applyAlignment="1">
      <alignment horizontal="right"/>
    </xf>
    <xf numFmtId="0" fontId="67" fillId="2" borderId="2" xfId="0" applyFont="1" applyFill="1" applyBorder="1" applyAlignment="1">
      <alignment horizontal="center"/>
    </xf>
    <xf numFmtId="0" fontId="46" fillId="11" borderId="25" xfId="0" applyFont="1" applyFill="1" applyBorder="1" applyAlignment="1">
      <alignment horizontal="center"/>
    </xf>
    <xf numFmtId="0" fontId="46" fillId="6" borderId="25" xfId="0" applyFont="1" applyFill="1" applyBorder="1" applyAlignment="1">
      <alignment horizontal="center"/>
    </xf>
    <xf numFmtId="0" fontId="68" fillId="11" borderId="2" xfId="0" applyFont="1" applyFill="1" applyBorder="1" applyAlignment="1">
      <alignment horizontal="center"/>
    </xf>
    <xf numFmtId="0" fontId="69" fillId="6" borderId="25" xfId="0" applyFont="1" applyFill="1" applyBorder="1" applyAlignment="1">
      <alignment horizontal="center"/>
    </xf>
    <xf numFmtId="0" fontId="69" fillId="4" borderId="0" xfId="0" applyFont="1" applyFill="1" applyBorder="1" applyAlignment="1">
      <alignment horizontal="center"/>
    </xf>
    <xf numFmtId="0" fontId="70" fillId="11" borderId="2" xfId="0" applyFont="1" applyFill="1" applyBorder="1" applyAlignment="1">
      <alignment horizontal="center"/>
    </xf>
    <xf numFmtId="0" fontId="69" fillId="4" borderId="25" xfId="0" applyFont="1" applyFill="1" applyBorder="1" applyAlignment="1">
      <alignment horizontal="center"/>
    </xf>
    <xf numFmtId="0" fontId="69" fillId="5" borderId="24" xfId="0" applyFont="1" applyFill="1" applyBorder="1" applyAlignment="1">
      <alignment horizontal="center"/>
    </xf>
    <xf numFmtId="0" fontId="71" fillId="11" borderId="2" xfId="0" applyFont="1" applyFill="1" applyBorder="1" applyAlignment="1">
      <alignment horizontal="center"/>
    </xf>
    <xf numFmtId="0" fontId="69" fillId="5" borderId="25" xfId="0" applyFont="1" applyFill="1" applyBorder="1" applyAlignment="1">
      <alignment horizontal="center"/>
    </xf>
    <xf numFmtId="0" fontId="69" fillId="3" borderId="24" xfId="0" applyFont="1" applyFill="1" applyBorder="1" applyAlignment="1">
      <alignment horizontal="center"/>
    </xf>
    <xf numFmtId="0" fontId="72" fillId="11" borderId="2" xfId="0" applyFont="1" applyFill="1" applyBorder="1" applyAlignment="1">
      <alignment horizontal="center"/>
    </xf>
    <xf numFmtId="0" fontId="69" fillId="3" borderId="25" xfId="0" applyFont="1" applyFill="1" applyBorder="1" applyAlignment="1">
      <alignment horizontal="center"/>
    </xf>
    <xf numFmtId="0" fontId="36" fillId="14" borderId="24" xfId="0" applyFont="1" applyFill="1" applyBorder="1" applyAlignment="1">
      <alignment/>
    </xf>
    <xf numFmtId="0" fontId="73" fillId="11" borderId="2" xfId="0" applyFont="1" applyFill="1" applyBorder="1" applyAlignment="1">
      <alignment horizontal="center"/>
    </xf>
    <xf numFmtId="0" fontId="36" fillId="14" borderId="23" xfId="0" applyFont="1" applyFill="1" applyBorder="1" applyAlignment="1">
      <alignment/>
    </xf>
    <xf numFmtId="0" fontId="69" fillId="12" borderId="24" xfId="0" applyFont="1" applyFill="1" applyBorder="1" applyAlignment="1">
      <alignment horizontal="center"/>
    </xf>
    <xf numFmtId="0" fontId="74" fillId="11" borderId="2" xfId="0" applyFont="1" applyFill="1" applyBorder="1" applyAlignment="1">
      <alignment horizontal="center"/>
    </xf>
    <xf numFmtId="0" fontId="69" fillId="12" borderId="25" xfId="0" applyFont="1" applyFill="1" applyBorder="1" applyAlignment="1">
      <alignment horizontal="center"/>
    </xf>
    <xf numFmtId="0" fontId="69" fillId="7" borderId="24" xfId="0" applyFont="1" applyFill="1" applyBorder="1" applyAlignment="1">
      <alignment horizontal="center"/>
    </xf>
    <xf numFmtId="0" fontId="75" fillId="11" borderId="2" xfId="0" applyFont="1" applyFill="1" applyBorder="1" applyAlignment="1">
      <alignment horizontal="center"/>
    </xf>
    <xf numFmtId="0" fontId="69" fillId="7" borderId="25" xfId="0" applyFont="1" applyFill="1" applyBorder="1" applyAlignment="1">
      <alignment horizontal="center"/>
    </xf>
    <xf numFmtId="0" fontId="69" fillId="10" borderId="24" xfId="0" applyFont="1" applyFill="1" applyBorder="1" applyAlignment="1">
      <alignment horizontal="center"/>
    </xf>
    <xf numFmtId="0" fontId="76" fillId="11" borderId="2" xfId="0" applyFont="1" applyFill="1" applyBorder="1" applyAlignment="1">
      <alignment horizontal="center"/>
    </xf>
    <xf numFmtId="0" fontId="36" fillId="2" borderId="24" xfId="0" applyFont="1" applyFill="1" applyBorder="1" applyAlignment="1">
      <alignment/>
    </xf>
    <xf numFmtId="0" fontId="77" fillId="11" borderId="2" xfId="0" applyFont="1" applyFill="1" applyBorder="1" applyAlignment="1">
      <alignment horizontal="center"/>
    </xf>
    <xf numFmtId="0" fontId="36" fillId="2" borderId="23" xfId="0" applyFont="1" applyFill="1" applyBorder="1" applyAlignment="1">
      <alignment/>
    </xf>
    <xf numFmtId="0" fontId="69" fillId="13" borderId="24" xfId="0" applyFont="1" applyFill="1" applyBorder="1" applyAlignment="1">
      <alignment horizontal="center"/>
    </xf>
    <xf numFmtId="0" fontId="69" fillId="13" borderId="25" xfId="0" applyFont="1" applyFill="1" applyBorder="1" applyAlignment="1">
      <alignment horizontal="center"/>
    </xf>
    <xf numFmtId="0" fontId="67" fillId="2" borderId="26" xfId="0" applyFont="1" applyFill="1" applyBorder="1" applyAlignment="1">
      <alignment horizontal="center"/>
    </xf>
    <xf numFmtId="0" fontId="79" fillId="6" borderId="25" xfId="0" applyFont="1" applyFill="1" applyBorder="1" applyAlignment="1">
      <alignment horizontal="center"/>
    </xf>
    <xf numFmtId="0" fontId="79" fillId="4" borderId="0" xfId="0" applyFont="1" applyFill="1" applyBorder="1" applyAlignment="1">
      <alignment horizontal="center"/>
    </xf>
    <xf numFmtId="0" fontId="79" fillId="4" borderId="25" xfId="0" applyFont="1" applyFill="1" applyBorder="1" applyAlignment="1">
      <alignment horizontal="center"/>
    </xf>
    <xf numFmtId="0" fontId="79" fillId="5" borderId="24" xfId="0" applyFont="1" applyFill="1" applyBorder="1" applyAlignment="1">
      <alignment horizontal="center"/>
    </xf>
    <xf numFmtId="0" fontId="79" fillId="5" borderId="25" xfId="0" applyFont="1" applyFill="1" applyBorder="1" applyAlignment="1">
      <alignment horizontal="center"/>
    </xf>
    <xf numFmtId="0" fontId="79" fillId="3" borderId="24" xfId="0" applyFont="1" applyFill="1" applyBorder="1" applyAlignment="1">
      <alignment horizontal="center"/>
    </xf>
    <xf numFmtId="0" fontId="79" fillId="3" borderId="25" xfId="0" applyFont="1" applyFill="1" applyBorder="1" applyAlignment="1">
      <alignment horizontal="center"/>
    </xf>
    <xf numFmtId="0" fontId="54" fillId="14" borderId="24" xfId="0" applyFont="1" applyFill="1" applyBorder="1" applyAlignment="1">
      <alignment/>
    </xf>
    <xf numFmtId="0" fontId="54" fillId="14" borderId="23" xfId="0" applyFont="1" applyFill="1" applyBorder="1" applyAlignment="1">
      <alignment/>
    </xf>
    <xf numFmtId="0" fontId="79" fillId="12" borderId="24" xfId="0" applyFont="1" applyFill="1" applyBorder="1" applyAlignment="1">
      <alignment horizontal="center"/>
    </xf>
    <xf numFmtId="0" fontId="79" fillId="12" borderId="25" xfId="0" applyFont="1" applyFill="1" applyBorder="1" applyAlignment="1">
      <alignment horizontal="center"/>
    </xf>
    <xf numFmtId="0" fontId="79" fillId="7" borderId="24" xfId="0" applyFont="1" applyFill="1" applyBorder="1" applyAlignment="1">
      <alignment horizontal="center"/>
    </xf>
    <xf numFmtId="0" fontId="79" fillId="7" borderId="25" xfId="0" applyFont="1" applyFill="1" applyBorder="1" applyAlignment="1">
      <alignment horizontal="center"/>
    </xf>
    <xf numFmtId="0" fontId="79" fillId="10" borderId="24" xfId="0" applyFont="1" applyFill="1" applyBorder="1" applyAlignment="1">
      <alignment horizontal="center"/>
    </xf>
    <xf numFmtId="0" fontId="47" fillId="10" borderId="25" xfId="0" applyFont="1" applyFill="1" applyBorder="1" applyAlignment="1">
      <alignment horizontal="center"/>
    </xf>
    <xf numFmtId="0" fontId="54" fillId="2" borderId="24" xfId="0" applyFont="1" applyFill="1" applyBorder="1" applyAlignment="1">
      <alignment/>
    </xf>
    <xf numFmtId="0" fontId="54" fillId="2" borderId="23" xfId="0" applyFont="1" applyFill="1" applyBorder="1" applyAlignment="1">
      <alignment/>
    </xf>
    <xf numFmtId="0" fontId="79" fillId="13" borderId="24" xfId="0" applyFont="1" applyFill="1" applyBorder="1" applyAlignment="1">
      <alignment horizontal="center"/>
    </xf>
    <xf numFmtId="0" fontId="30" fillId="11" borderId="24" xfId="0" applyFont="1" applyFill="1" applyBorder="1" applyAlignment="1">
      <alignment horizontal="center"/>
    </xf>
    <xf numFmtId="0" fontId="80" fillId="11" borderId="0" xfId="0" applyFont="1" applyFill="1" applyBorder="1" applyAlignment="1">
      <alignment horizontal="center"/>
    </xf>
    <xf numFmtId="0" fontId="30" fillId="11" borderId="23" xfId="0" applyFont="1" applyFill="1" applyBorder="1" applyAlignment="1">
      <alignment horizontal="center"/>
    </xf>
    <xf numFmtId="0" fontId="30" fillId="6" borderId="24" xfId="0" applyFont="1" applyFill="1" applyBorder="1" applyAlignment="1">
      <alignment horizontal="center"/>
    </xf>
    <xf numFmtId="0" fontId="81" fillId="6" borderId="0" xfId="0" applyFont="1" applyFill="1" applyBorder="1" applyAlignment="1">
      <alignment horizontal="center"/>
    </xf>
    <xf numFmtId="0" fontId="48" fillId="6" borderId="23" xfId="0" applyFont="1" applyFill="1" applyBorder="1" applyAlignment="1">
      <alignment horizontal="center"/>
    </xf>
    <xf numFmtId="0" fontId="82" fillId="4" borderId="0" xfId="0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83" fillId="5" borderId="0" xfId="0" applyFont="1" applyFill="1" applyBorder="1" applyAlignment="1">
      <alignment horizontal="center"/>
    </xf>
    <xf numFmtId="0" fontId="48" fillId="5" borderId="23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73" fillId="14" borderId="0" xfId="0" applyFont="1" applyFill="1" applyBorder="1" applyAlignment="1">
      <alignment horizontal="center"/>
    </xf>
    <xf numFmtId="0" fontId="84" fillId="12" borderId="0" xfId="0" applyFont="1" applyFill="1" applyBorder="1" applyAlignment="1">
      <alignment horizontal="center"/>
    </xf>
    <xf numFmtId="0" fontId="48" fillId="7" borderId="24" xfId="0" applyFont="1" applyFill="1" applyBorder="1" applyAlignment="1">
      <alignment horizontal="center"/>
    </xf>
    <xf numFmtId="0" fontId="85" fillId="7" borderId="0" xfId="0" applyFont="1" applyFill="1" applyBorder="1" applyAlignment="1">
      <alignment horizontal="center"/>
    </xf>
    <xf numFmtId="0" fontId="48" fillId="7" borderId="23" xfId="0" applyFont="1" applyFill="1" applyBorder="1" applyAlignment="1">
      <alignment horizontal="center"/>
    </xf>
    <xf numFmtId="0" fontId="48" fillId="10" borderId="24" xfId="0" applyFont="1" applyFill="1" applyBorder="1" applyAlignment="1">
      <alignment horizontal="center"/>
    </xf>
    <xf numFmtId="0" fontId="77" fillId="2" borderId="0" xfId="0" applyFont="1" applyFill="1" applyBorder="1" applyAlignment="1">
      <alignment horizontal="center"/>
    </xf>
    <xf numFmtId="0" fontId="48" fillId="13" borderId="24" xfId="0" applyFont="1" applyFill="1" applyBorder="1" applyAlignment="1">
      <alignment horizontal="center"/>
    </xf>
    <xf numFmtId="0" fontId="56" fillId="13" borderId="0" xfId="0" applyFont="1" applyFill="1" applyBorder="1" applyAlignment="1">
      <alignment horizontal="center"/>
    </xf>
    <xf numFmtId="0" fontId="48" fillId="13" borderId="23" xfId="0" applyFont="1" applyFill="1" applyBorder="1" applyAlignment="1">
      <alignment horizontal="center"/>
    </xf>
    <xf numFmtId="0" fontId="30" fillId="11" borderId="25" xfId="0" applyFont="1" applyFill="1" applyBorder="1" applyAlignment="1">
      <alignment horizontal="center"/>
    </xf>
    <xf numFmtId="0" fontId="46" fillId="6" borderId="23" xfId="0" applyFont="1" applyFill="1" applyBorder="1" applyAlignment="1">
      <alignment horizontal="right"/>
    </xf>
    <xf numFmtId="0" fontId="46" fillId="4" borderId="0" xfId="0" applyFont="1" applyFill="1" applyBorder="1" applyAlignment="1">
      <alignment horizontal="right"/>
    </xf>
    <xf numFmtId="0" fontId="46" fillId="4" borderId="23" xfId="0" applyFont="1" applyFill="1" applyBorder="1" applyAlignment="1">
      <alignment horizontal="center"/>
    </xf>
    <xf numFmtId="0" fontId="46" fillId="5" borderId="23" xfId="0" applyFont="1" applyFill="1" applyBorder="1" applyAlignment="1">
      <alignment horizontal="center"/>
    </xf>
    <xf numFmtId="0" fontId="46" fillId="3" borderId="23" xfId="0" applyFont="1" applyFill="1" applyBorder="1" applyAlignment="1">
      <alignment horizontal="center"/>
    </xf>
    <xf numFmtId="0" fontId="46" fillId="12" borderId="23" xfId="0" applyFont="1" applyFill="1" applyBorder="1" applyAlignment="1">
      <alignment horizontal="center"/>
    </xf>
    <xf numFmtId="0" fontId="46" fillId="7" borderId="23" xfId="0" applyFont="1" applyFill="1" applyBorder="1" applyAlignment="1">
      <alignment horizontal="center"/>
    </xf>
    <xf numFmtId="0" fontId="46" fillId="10" borderId="23" xfId="0" applyFont="1" applyFill="1" applyBorder="1" applyAlignment="1">
      <alignment horizontal="center"/>
    </xf>
    <xf numFmtId="0" fontId="46" fillId="13" borderId="24" xfId="0" applyFont="1" applyFill="1" applyBorder="1" applyAlignment="1">
      <alignment horizontal="center"/>
    </xf>
    <xf numFmtId="0" fontId="46" fillId="13" borderId="23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48" fillId="6" borderId="25" xfId="0" applyFont="1" applyFill="1" applyBorder="1" applyAlignment="1">
      <alignment horizontal="center"/>
    </xf>
    <xf numFmtId="0" fontId="48" fillId="4" borderId="25" xfId="0" applyFont="1" applyFill="1" applyBorder="1" applyAlignment="1">
      <alignment horizontal="center"/>
    </xf>
    <xf numFmtId="0" fontId="48" fillId="5" borderId="25" xfId="0" applyFont="1" applyFill="1" applyBorder="1" applyAlignment="1">
      <alignment horizontal="center"/>
    </xf>
    <xf numFmtId="0" fontId="48" fillId="3" borderId="25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center"/>
    </xf>
    <xf numFmtId="0" fontId="48" fillId="7" borderId="25" xfId="0" applyFont="1" applyFill="1" applyBorder="1" applyAlignment="1">
      <alignment horizontal="center"/>
    </xf>
    <xf numFmtId="0" fontId="48" fillId="10" borderId="25" xfId="0" applyFont="1" applyFill="1" applyBorder="1" applyAlignment="1">
      <alignment horizontal="center"/>
    </xf>
    <xf numFmtId="0" fontId="48" fillId="13" borderId="25" xfId="0" applyFont="1" applyFill="1" applyBorder="1" applyAlignment="1">
      <alignment horizontal="center"/>
    </xf>
    <xf numFmtId="0" fontId="67" fillId="2" borderId="25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2" fillId="11" borderId="25" xfId="0" applyFont="1" applyFill="1" applyBorder="1" applyAlignment="1">
      <alignment horizontal="center"/>
    </xf>
    <xf numFmtId="0" fontId="83" fillId="11" borderId="25" xfId="0" applyFont="1" applyFill="1" applyBorder="1" applyAlignment="1">
      <alignment horizontal="center"/>
    </xf>
    <xf numFmtId="0" fontId="29" fillId="11" borderId="25" xfId="0" applyFont="1" applyFill="1" applyBorder="1" applyAlignment="1">
      <alignment horizontal="center"/>
    </xf>
    <xf numFmtId="0" fontId="73" fillId="11" borderId="25" xfId="0" applyFont="1" applyFill="1" applyBorder="1" applyAlignment="1">
      <alignment horizontal="center"/>
    </xf>
    <xf numFmtId="0" fontId="84" fillId="11" borderId="25" xfId="0" applyFont="1" applyFill="1" applyBorder="1" applyAlignment="1">
      <alignment horizontal="center"/>
    </xf>
    <xf numFmtId="0" fontId="85" fillId="11" borderId="25" xfId="0" applyFont="1" applyFill="1" applyBorder="1" applyAlignment="1">
      <alignment horizontal="center"/>
    </xf>
    <xf numFmtId="0" fontId="50" fillId="11" borderId="25" xfId="0" applyFont="1" applyFill="1" applyBorder="1" applyAlignment="1">
      <alignment horizontal="center"/>
    </xf>
    <xf numFmtId="0" fontId="77" fillId="11" borderId="25" xfId="0" applyFont="1" applyFill="1" applyBorder="1" applyAlignment="1">
      <alignment horizontal="center"/>
    </xf>
    <xf numFmtId="0" fontId="58" fillId="11" borderId="25" xfId="0" applyFont="1" applyFill="1" applyBorder="1" applyAlignment="1">
      <alignment horizontal="center"/>
    </xf>
    <xf numFmtId="0" fontId="81" fillId="11" borderId="26" xfId="0" applyFont="1" applyFill="1" applyBorder="1" applyAlignment="1">
      <alignment horizontal="center"/>
    </xf>
    <xf numFmtId="0" fontId="82" fillId="11" borderId="26" xfId="0" applyFont="1" applyFill="1" applyBorder="1" applyAlignment="1">
      <alignment horizontal="center"/>
    </xf>
    <xf numFmtId="0" fontId="83" fillId="11" borderId="26" xfId="0" applyFont="1" applyFill="1" applyBorder="1" applyAlignment="1">
      <alignment horizontal="center"/>
    </xf>
    <xf numFmtId="0" fontId="29" fillId="11" borderId="26" xfId="0" applyFont="1" applyFill="1" applyBorder="1" applyAlignment="1">
      <alignment horizontal="center"/>
    </xf>
    <xf numFmtId="0" fontId="73" fillId="11" borderId="26" xfId="0" applyFont="1" applyFill="1" applyBorder="1" applyAlignment="1">
      <alignment horizontal="center"/>
    </xf>
    <xf numFmtId="0" fontId="84" fillId="11" borderId="26" xfId="0" applyFont="1" applyFill="1" applyBorder="1" applyAlignment="1">
      <alignment horizontal="center"/>
    </xf>
    <xf numFmtId="0" fontId="85" fillId="11" borderId="26" xfId="0" applyFont="1" applyFill="1" applyBorder="1" applyAlignment="1">
      <alignment horizontal="center"/>
    </xf>
    <xf numFmtId="0" fontId="50" fillId="11" borderId="26" xfId="0" applyFont="1" applyFill="1" applyBorder="1" applyAlignment="1">
      <alignment horizontal="center"/>
    </xf>
    <xf numFmtId="0" fontId="77" fillId="11" borderId="26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30" fillId="11" borderId="24" xfId="0" applyFont="1" applyFill="1" applyBorder="1" applyAlignment="1">
      <alignment horizontal="right"/>
    </xf>
    <xf numFmtId="0" fontId="46" fillId="11" borderId="23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1" borderId="26" xfId="0" applyFont="1" applyFill="1" applyBorder="1" applyAlignment="1">
      <alignment horizontal="center"/>
    </xf>
    <xf numFmtId="0" fontId="29" fillId="11" borderId="24" xfId="0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49" fillId="4" borderId="23" xfId="0" applyFont="1" applyFill="1" applyBorder="1" applyAlignment="1">
      <alignment horizontal="center"/>
    </xf>
    <xf numFmtId="0" fontId="49" fillId="5" borderId="24" xfId="0" applyFont="1" applyFill="1" applyBorder="1" applyAlignment="1">
      <alignment horizontal="center"/>
    </xf>
    <xf numFmtId="0" fontId="82" fillId="5" borderId="0" xfId="0" applyFont="1" applyFill="1" applyBorder="1" applyAlignment="1">
      <alignment horizontal="center"/>
    </xf>
    <xf numFmtId="0" fontId="49" fillId="5" borderId="23" xfId="0" applyFont="1" applyFill="1" applyBorder="1" applyAlignment="1">
      <alignment horizontal="center"/>
    </xf>
    <xf numFmtId="0" fontId="49" fillId="3" borderId="24" xfId="0" applyFont="1" applyFill="1" applyBorder="1" applyAlignment="1">
      <alignment horizontal="center"/>
    </xf>
    <xf numFmtId="0" fontId="81" fillId="3" borderId="0" xfId="0" applyFont="1" applyFill="1" applyBorder="1" applyAlignment="1">
      <alignment horizontal="center"/>
    </xf>
    <xf numFmtId="0" fontId="49" fillId="3" borderId="23" xfId="0" applyFont="1" applyFill="1" applyBorder="1" applyAlignment="1">
      <alignment horizontal="center"/>
    </xf>
    <xf numFmtId="0" fontId="49" fillId="12" borderId="24" xfId="0" applyFont="1" applyFill="1" applyBorder="1" applyAlignment="1">
      <alignment horizontal="center"/>
    </xf>
    <xf numFmtId="0" fontId="49" fillId="12" borderId="23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86" fillId="7" borderId="0" xfId="0" applyFont="1" applyFill="1" applyBorder="1" applyAlignment="1">
      <alignment horizontal="center"/>
    </xf>
    <xf numFmtId="0" fontId="49" fillId="7" borderId="23" xfId="0" applyFont="1" applyFill="1" applyBorder="1" applyAlignment="1">
      <alignment horizontal="center"/>
    </xf>
    <xf numFmtId="0" fontId="49" fillId="10" borderId="23" xfId="0" applyFont="1" applyFill="1" applyBorder="1" applyAlignment="1">
      <alignment horizontal="center"/>
    </xf>
    <xf numFmtId="0" fontId="49" fillId="13" borderId="24" xfId="0" applyFont="1" applyFill="1" applyBorder="1" applyAlignment="1">
      <alignment horizontal="center"/>
    </xf>
    <xf numFmtId="0" fontId="49" fillId="13" borderId="23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6" borderId="24" xfId="0" applyFont="1" applyFill="1" applyBorder="1" applyAlignment="1">
      <alignment horizontal="center"/>
    </xf>
    <xf numFmtId="0" fontId="29" fillId="6" borderId="23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9" fillId="5" borderId="23" xfId="0" applyFont="1" applyFill="1" applyBorder="1" applyAlignment="1">
      <alignment horizontal="center"/>
    </xf>
    <xf numFmtId="0" fontId="29" fillId="3" borderId="24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12" borderId="24" xfId="0" applyFont="1" applyFill="1" applyBorder="1" applyAlignment="1">
      <alignment horizontal="center"/>
    </xf>
    <xf numFmtId="0" fontId="29" fillId="12" borderId="23" xfId="0" applyFont="1" applyFill="1" applyBorder="1" applyAlignment="1">
      <alignment horizontal="center"/>
    </xf>
    <xf numFmtId="0" fontId="29" fillId="7" borderId="24" xfId="0" applyFont="1" applyFill="1" applyBorder="1" applyAlignment="1">
      <alignment horizontal="center"/>
    </xf>
    <xf numFmtId="0" fontId="29" fillId="7" borderId="23" xfId="0" applyFont="1" applyFill="1" applyBorder="1" applyAlignment="1">
      <alignment horizontal="center"/>
    </xf>
    <xf numFmtId="0" fontId="29" fillId="10" borderId="24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0" fontId="29" fillId="11" borderId="44" xfId="0" applyFont="1" applyFill="1" applyBorder="1" applyAlignment="1">
      <alignment horizontal="center"/>
    </xf>
    <xf numFmtId="0" fontId="29" fillId="11" borderId="45" xfId="0" applyFont="1" applyFill="1" applyBorder="1" applyAlignment="1">
      <alignment horizontal="center"/>
    </xf>
    <xf numFmtId="0" fontId="29" fillId="11" borderId="46" xfId="0" applyFont="1" applyFill="1" applyBorder="1" applyAlignment="1">
      <alignment horizontal="center"/>
    </xf>
    <xf numFmtId="0" fontId="29" fillId="6" borderId="44" xfId="0" applyFont="1" applyFill="1" applyBorder="1" applyAlignment="1">
      <alignment horizontal="center"/>
    </xf>
    <xf numFmtId="0" fontId="29" fillId="6" borderId="45" xfId="0" applyFont="1" applyFill="1" applyBorder="1" applyAlignment="1">
      <alignment horizontal="center"/>
    </xf>
    <xf numFmtId="0" fontId="29" fillId="6" borderId="46" xfId="0" applyFont="1" applyFill="1" applyBorder="1" applyAlignment="1">
      <alignment horizontal="center"/>
    </xf>
    <xf numFmtId="0" fontId="29" fillId="4" borderId="45" xfId="0" applyFont="1" applyFill="1" applyBorder="1" applyAlignment="1">
      <alignment horizontal="center"/>
    </xf>
    <xf numFmtId="0" fontId="29" fillId="4" borderId="46" xfId="0" applyFont="1" applyFill="1" applyBorder="1" applyAlignment="1">
      <alignment horizontal="center"/>
    </xf>
    <xf numFmtId="0" fontId="29" fillId="5" borderId="44" xfId="0" applyFont="1" applyFill="1" applyBorder="1" applyAlignment="1">
      <alignment horizontal="center"/>
    </xf>
    <xf numFmtId="0" fontId="29" fillId="5" borderId="45" xfId="0" applyFont="1" applyFill="1" applyBorder="1" applyAlignment="1">
      <alignment horizontal="center"/>
    </xf>
    <xf numFmtId="0" fontId="29" fillId="5" borderId="46" xfId="0" applyFont="1" applyFill="1" applyBorder="1" applyAlignment="1">
      <alignment horizontal="center"/>
    </xf>
    <xf numFmtId="0" fontId="29" fillId="3" borderId="44" xfId="0" applyFont="1" applyFill="1" applyBorder="1" applyAlignment="1">
      <alignment horizontal="center"/>
    </xf>
    <xf numFmtId="0" fontId="29" fillId="3" borderId="45" xfId="0" applyFont="1" applyFill="1" applyBorder="1" applyAlignment="1">
      <alignment horizontal="center"/>
    </xf>
    <xf numFmtId="0" fontId="29" fillId="3" borderId="46" xfId="0" applyFont="1" applyFill="1" applyBorder="1" applyAlignment="1">
      <alignment horizontal="center"/>
    </xf>
    <xf numFmtId="0" fontId="36" fillId="14" borderId="44" xfId="0" applyFont="1" applyFill="1" applyBorder="1" applyAlignment="1">
      <alignment/>
    </xf>
    <xf numFmtId="0" fontId="36" fillId="14" borderId="45" xfId="0" applyFont="1" applyFill="1" applyBorder="1" applyAlignment="1">
      <alignment/>
    </xf>
    <xf numFmtId="0" fontId="36" fillId="14" borderId="46" xfId="0" applyFont="1" applyFill="1" applyBorder="1" applyAlignment="1">
      <alignment/>
    </xf>
    <xf numFmtId="0" fontId="29" fillId="12" borderId="44" xfId="0" applyFont="1" applyFill="1" applyBorder="1" applyAlignment="1">
      <alignment horizontal="center"/>
    </xf>
    <xf numFmtId="0" fontId="29" fillId="12" borderId="45" xfId="0" applyFont="1" applyFill="1" applyBorder="1" applyAlignment="1">
      <alignment horizontal="center"/>
    </xf>
    <xf numFmtId="0" fontId="29" fillId="12" borderId="46" xfId="0" applyFont="1" applyFill="1" applyBorder="1" applyAlignment="1">
      <alignment horizontal="center"/>
    </xf>
    <xf numFmtId="0" fontId="29" fillId="7" borderId="44" xfId="0" applyFont="1" applyFill="1" applyBorder="1" applyAlignment="1">
      <alignment horizontal="center"/>
    </xf>
    <xf numFmtId="0" fontId="29" fillId="7" borderId="45" xfId="0" applyFont="1" applyFill="1" applyBorder="1" applyAlignment="1">
      <alignment horizontal="center"/>
    </xf>
    <xf numFmtId="0" fontId="29" fillId="7" borderId="46" xfId="0" applyFont="1" applyFill="1" applyBorder="1" applyAlignment="1">
      <alignment horizontal="center"/>
    </xf>
    <xf numFmtId="0" fontId="29" fillId="10" borderId="44" xfId="0" applyFont="1" applyFill="1" applyBorder="1" applyAlignment="1">
      <alignment horizontal="center"/>
    </xf>
    <xf numFmtId="0" fontId="29" fillId="10" borderId="45" xfId="0" applyFont="1" applyFill="1" applyBorder="1" applyAlignment="1">
      <alignment horizontal="center"/>
    </xf>
    <xf numFmtId="0" fontId="29" fillId="10" borderId="46" xfId="0" applyFont="1" applyFill="1" applyBorder="1" applyAlignment="1">
      <alignment horizontal="center"/>
    </xf>
    <xf numFmtId="0" fontId="36" fillId="2" borderId="44" xfId="0" applyFont="1" applyFill="1" applyBorder="1" applyAlignment="1">
      <alignment/>
    </xf>
    <xf numFmtId="0" fontId="36" fillId="2" borderId="45" xfId="0" applyFont="1" applyFill="1" applyBorder="1" applyAlignment="1">
      <alignment/>
    </xf>
    <xf numFmtId="0" fontId="36" fillId="2" borderId="46" xfId="0" applyFont="1" applyFill="1" applyBorder="1" applyAlignment="1">
      <alignment/>
    </xf>
    <xf numFmtId="0" fontId="29" fillId="13" borderId="44" xfId="0" applyFont="1" applyFill="1" applyBorder="1" applyAlignment="1">
      <alignment horizontal="center"/>
    </xf>
    <xf numFmtId="0" fontId="56" fillId="13" borderId="45" xfId="0" applyFont="1" applyFill="1" applyBorder="1" applyAlignment="1">
      <alignment horizontal="center"/>
    </xf>
    <xf numFmtId="0" fontId="29" fillId="13" borderId="4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4" borderId="8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0" fillId="11" borderId="47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4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2" fillId="11" borderId="48" xfId="0" applyFont="1" applyFill="1" applyBorder="1" applyAlignment="1">
      <alignment horizontal="center"/>
    </xf>
    <xf numFmtId="0" fontId="62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/>
    </xf>
    <xf numFmtId="0" fontId="13" fillId="11" borderId="49" xfId="0" applyFont="1" applyFill="1" applyBorder="1" applyAlignment="1">
      <alignment horizontal="center"/>
    </xf>
    <xf numFmtId="0" fontId="60" fillId="8" borderId="25" xfId="0" applyFont="1" applyFill="1" applyBorder="1" applyAlignment="1">
      <alignment horizontal="center"/>
    </xf>
    <xf numFmtId="0" fontId="60" fillId="8" borderId="32" xfId="0" applyFont="1" applyFill="1" applyBorder="1" applyAlignment="1">
      <alignment horizontal="center"/>
    </xf>
    <xf numFmtId="0" fontId="60" fillId="8" borderId="14" xfId="0" applyFont="1" applyFill="1" applyBorder="1" applyAlignment="1">
      <alignment horizontal="center"/>
    </xf>
    <xf numFmtId="0" fontId="60" fillId="8" borderId="42" xfId="0" applyFont="1" applyFill="1" applyBorder="1" applyAlignment="1">
      <alignment horizontal="center"/>
    </xf>
    <xf numFmtId="0" fontId="12" fillId="11" borderId="47" xfId="0" applyFont="1" applyFill="1" applyBorder="1" applyAlignment="1">
      <alignment horizontal="center"/>
    </xf>
    <xf numFmtId="0" fontId="18" fillId="11" borderId="47" xfId="0" applyFont="1" applyFill="1" applyBorder="1" applyAlignment="1">
      <alignment horizontal="center"/>
    </xf>
    <xf numFmtId="173" fontId="0" fillId="11" borderId="14" xfId="0" applyNumberFormat="1" applyFont="1" applyFill="1" applyBorder="1" applyAlignment="1">
      <alignment horizontal="center"/>
    </xf>
    <xf numFmtId="0" fontId="62" fillId="11" borderId="47" xfId="0" applyFont="1" applyFill="1" applyBorder="1" applyAlignment="1">
      <alignment horizontal="center"/>
    </xf>
    <xf numFmtId="0" fontId="16" fillId="11" borderId="4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  <xf numFmtId="0" fontId="60" fillId="8" borderId="1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8" fillId="11" borderId="42" xfId="0" applyFont="1" applyFill="1" applyBorder="1" applyAlignment="1">
      <alignment horizontal="center"/>
    </xf>
    <xf numFmtId="0" fontId="62" fillId="11" borderId="42" xfId="0" applyFont="1" applyFill="1" applyBorder="1" applyAlignment="1">
      <alignment horizontal="center"/>
    </xf>
    <xf numFmtId="0" fontId="16" fillId="11" borderId="42" xfId="0" applyFont="1" applyFill="1" applyBorder="1" applyAlignment="1">
      <alignment horizontal="center"/>
    </xf>
    <xf numFmtId="0" fontId="38" fillId="11" borderId="42" xfId="0" applyFont="1" applyFill="1" applyBorder="1" applyAlignment="1">
      <alignment horizontal="center"/>
    </xf>
    <xf numFmtId="0" fontId="60" fillId="8" borderId="28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/>
    </xf>
    <xf numFmtId="0" fontId="12" fillId="11" borderId="3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60" fillId="8" borderId="13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170" fontId="18" fillId="11" borderId="49" xfId="0" applyNumberFormat="1" applyFont="1" applyFill="1" applyBorder="1" applyAlignment="1">
      <alignment horizontal="center"/>
    </xf>
    <xf numFmtId="170" fontId="0" fillId="11" borderId="49" xfId="0" applyNumberFormat="1" applyFont="1" applyFill="1" applyBorder="1" applyAlignment="1">
      <alignment horizontal="center"/>
    </xf>
    <xf numFmtId="0" fontId="16" fillId="11" borderId="49" xfId="0" applyFont="1" applyFill="1" applyBorder="1" applyAlignment="1">
      <alignment horizontal="center"/>
    </xf>
    <xf numFmtId="170" fontId="13" fillId="11" borderId="49" xfId="0" applyNumberFormat="1" applyFont="1" applyFill="1" applyBorder="1" applyAlignment="1">
      <alignment horizontal="center"/>
    </xf>
    <xf numFmtId="0" fontId="60" fillId="8" borderId="50" xfId="0" applyFont="1" applyFill="1" applyBorder="1" applyAlignment="1">
      <alignment horizontal="center"/>
    </xf>
    <xf numFmtId="170" fontId="18" fillId="11" borderId="9" xfId="0" applyNumberFormat="1" applyFont="1" applyFill="1" applyBorder="1" applyAlignment="1">
      <alignment horizontal="center"/>
    </xf>
    <xf numFmtId="170" fontId="0" fillId="11" borderId="9" xfId="0" applyNumberFormat="1" applyFont="1" applyFill="1" applyBorder="1" applyAlignment="1">
      <alignment horizontal="center"/>
    </xf>
    <xf numFmtId="170" fontId="62" fillId="11" borderId="9" xfId="0" applyNumberFormat="1" applyFont="1" applyFill="1" applyBorder="1" applyAlignment="1">
      <alignment horizontal="center"/>
    </xf>
    <xf numFmtId="170" fontId="13" fillId="11" borderId="9" xfId="0" applyNumberFormat="1" applyFont="1" applyFill="1" applyBorder="1" applyAlignment="1">
      <alignment horizontal="center"/>
    </xf>
    <xf numFmtId="0" fontId="60" fillId="8" borderId="51" xfId="0" applyFont="1" applyFill="1" applyBorder="1" applyAlignment="1">
      <alignment horizontal="center"/>
    </xf>
    <xf numFmtId="170" fontId="0" fillId="11" borderId="36" xfId="0" applyNumberFormat="1" applyFont="1" applyFill="1" applyBorder="1" applyAlignment="1">
      <alignment horizontal="center"/>
    </xf>
    <xf numFmtId="170" fontId="13" fillId="11" borderId="36" xfId="0" applyNumberFormat="1" applyFont="1" applyFill="1" applyBorder="1" applyAlignment="1">
      <alignment horizontal="center"/>
    </xf>
    <xf numFmtId="0" fontId="60" fillId="8" borderId="52" xfId="0" applyFont="1" applyFill="1" applyBorder="1" applyAlignment="1">
      <alignment horizontal="center"/>
    </xf>
    <xf numFmtId="0" fontId="60" fillId="8" borderId="29" xfId="0" applyFont="1" applyFill="1" applyBorder="1" applyAlignment="1">
      <alignment horizontal="center"/>
    </xf>
    <xf numFmtId="0" fontId="60" fillId="8" borderId="19" xfId="0" applyFont="1" applyFill="1" applyBorder="1" applyAlignment="1">
      <alignment horizontal="center"/>
    </xf>
    <xf numFmtId="0" fontId="60" fillId="8" borderId="20" xfId="0" applyFont="1" applyFill="1" applyBorder="1" applyAlignment="1">
      <alignment horizontal="center"/>
    </xf>
    <xf numFmtId="0" fontId="60" fillId="8" borderId="41" xfId="0" applyFont="1" applyFill="1" applyBorder="1" applyAlignment="1">
      <alignment horizontal="center"/>
    </xf>
    <xf numFmtId="0" fontId="60" fillId="8" borderId="21" xfId="0" applyFont="1" applyFill="1" applyBorder="1" applyAlignment="1">
      <alignment horizontal="center"/>
    </xf>
    <xf numFmtId="0" fontId="36" fillId="8" borderId="0" xfId="0" applyFont="1" applyFill="1" applyAlignment="1">
      <alignment/>
    </xf>
    <xf numFmtId="0" fontId="54" fillId="8" borderId="0" xfId="0" applyFont="1" applyFill="1" applyAlignment="1">
      <alignment/>
    </xf>
    <xf numFmtId="0" fontId="56" fillId="8" borderId="25" xfId="0" applyFont="1" applyFill="1" applyBorder="1" applyAlignment="1">
      <alignment horizontal="center"/>
    </xf>
    <xf numFmtId="0" fontId="56" fillId="8" borderId="26" xfId="0" applyFont="1" applyFill="1" applyBorder="1" applyAlignment="1">
      <alignment horizontal="center"/>
    </xf>
    <xf numFmtId="0" fontId="78" fillId="8" borderId="2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/>
    </xf>
    <xf numFmtId="0" fontId="45" fillId="11" borderId="1" xfId="0" applyFont="1" applyFill="1" applyBorder="1" applyAlignment="1">
      <alignment horizontal="center"/>
    </xf>
    <xf numFmtId="0" fontId="45" fillId="11" borderId="9" xfId="0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/>
    </xf>
    <xf numFmtId="0" fontId="28" fillId="11" borderId="9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9" fillId="11" borderId="13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18" fillId="11" borderId="13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87" fillId="11" borderId="1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90" fillId="11" borderId="2" xfId="0" applyFont="1" applyFill="1" applyBorder="1" applyAlignment="1">
      <alignment horizontal="center"/>
    </xf>
    <xf numFmtId="0" fontId="91" fillId="11" borderId="25" xfId="0" applyFont="1" applyFill="1" applyBorder="1" applyAlignment="1">
      <alignment horizontal="center"/>
    </xf>
    <xf numFmtId="0" fontId="91" fillId="11" borderId="26" xfId="0" applyFont="1" applyFill="1" applyBorder="1" applyAlignment="1">
      <alignment horizontal="center"/>
    </xf>
    <xf numFmtId="0" fontId="92" fillId="11" borderId="25" xfId="0" applyFont="1" applyFill="1" applyBorder="1" applyAlignment="1">
      <alignment horizontal="center"/>
    </xf>
    <xf numFmtId="0" fontId="93" fillId="11" borderId="25" xfId="0" applyFont="1" applyFill="1" applyBorder="1" applyAlignment="1">
      <alignment horizontal="center"/>
    </xf>
    <xf numFmtId="0" fontId="94" fillId="11" borderId="25" xfId="0" applyFont="1" applyFill="1" applyBorder="1" applyAlignment="1">
      <alignment horizontal="center"/>
    </xf>
    <xf numFmtId="0" fontId="95" fillId="11" borderId="25" xfId="0" applyFont="1" applyFill="1" applyBorder="1" applyAlignment="1">
      <alignment horizontal="center"/>
    </xf>
    <xf numFmtId="0" fontId="96" fillId="11" borderId="25" xfId="0" applyFont="1" applyFill="1" applyBorder="1" applyAlignment="1">
      <alignment horizontal="center"/>
    </xf>
    <xf numFmtId="0" fontId="97" fillId="11" borderId="25" xfId="0" applyFont="1" applyFill="1" applyBorder="1" applyAlignment="1">
      <alignment horizontal="center"/>
    </xf>
    <xf numFmtId="0" fontId="73" fillId="11" borderId="25" xfId="0" applyFont="1" applyFill="1" applyBorder="1" applyAlignment="1">
      <alignment horizontal="center"/>
    </xf>
    <xf numFmtId="0" fontId="98" fillId="11" borderId="25" xfId="0" applyFont="1" applyFill="1" applyBorder="1" applyAlignment="1">
      <alignment horizontal="center"/>
    </xf>
    <xf numFmtId="0" fontId="99" fillId="11" borderId="25" xfId="0" applyFont="1" applyFill="1" applyBorder="1" applyAlignment="1">
      <alignment horizontal="center"/>
    </xf>
    <xf numFmtId="0" fontId="100" fillId="8" borderId="25" xfId="0" applyFont="1" applyFill="1" applyBorder="1" applyAlignment="1">
      <alignment horizontal="center"/>
    </xf>
    <xf numFmtId="0" fontId="94" fillId="11" borderId="26" xfId="0" applyFont="1" applyFill="1" applyBorder="1" applyAlignment="1">
      <alignment horizontal="center"/>
    </xf>
    <xf numFmtId="0" fontId="96" fillId="11" borderId="26" xfId="0" applyFont="1" applyFill="1" applyBorder="1" applyAlignment="1">
      <alignment horizontal="center"/>
    </xf>
    <xf numFmtId="0" fontId="101" fillId="11" borderId="26" xfId="0" applyFont="1" applyFill="1" applyBorder="1" applyAlignment="1">
      <alignment horizontal="center"/>
    </xf>
    <xf numFmtId="0" fontId="100" fillId="8" borderId="26" xfId="0" applyFont="1" applyFill="1" applyBorder="1" applyAlignment="1">
      <alignment horizontal="center"/>
    </xf>
    <xf numFmtId="0" fontId="102" fillId="11" borderId="2" xfId="0" applyFont="1" applyFill="1" applyBorder="1" applyAlignment="1">
      <alignment horizontal="center"/>
    </xf>
    <xf numFmtId="0" fontId="103" fillId="11" borderId="2" xfId="0" applyFont="1" applyFill="1" applyBorder="1" applyAlignment="1">
      <alignment horizontal="center"/>
    </xf>
    <xf numFmtId="0" fontId="104" fillId="11" borderId="2" xfId="0" applyFont="1" applyFill="1" applyBorder="1" applyAlignment="1">
      <alignment horizontal="center"/>
    </xf>
    <xf numFmtId="0" fontId="105" fillId="11" borderId="2" xfId="0" applyFont="1" applyFill="1" applyBorder="1" applyAlignment="1">
      <alignment horizontal="center"/>
    </xf>
    <xf numFmtId="0" fontId="106" fillId="11" borderId="2" xfId="0" applyFont="1" applyFill="1" applyBorder="1" applyAlignment="1">
      <alignment horizontal="center"/>
    </xf>
    <xf numFmtId="0" fontId="107" fillId="11" borderId="2" xfId="0" applyFont="1" applyFill="1" applyBorder="1" applyAlignment="1">
      <alignment horizontal="center"/>
    </xf>
    <xf numFmtId="0" fontId="108" fillId="8" borderId="2" xfId="0" applyFont="1" applyFill="1" applyBorder="1" applyAlignment="1">
      <alignment horizontal="center"/>
    </xf>
    <xf numFmtId="0" fontId="109" fillId="11" borderId="2" xfId="0" applyFont="1" applyFill="1" applyBorder="1" applyAlignment="1">
      <alignment horizontal="center"/>
    </xf>
    <xf numFmtId="0" fontId="110" fillId="11" borderId="2" xfId="0" applyFont="1" applyFill="1" applyBorder="1" applyAlignment="1">
      <alignment horizontal="center"/>
    </xf>
    <xf numFmtId="0" fontId="105" fillId="11" borderId="25" xfId="0" applyFont="1" applyFill="1" applyBorder="1" applyAlignment="1">
      <alignment horizontal="center"/>
    </xf>
    <xf numFmtId="0" fontId="111" fillId="11" borderId="2" xfId="0" applyFont="1" applyFill="1" applyBorder="1" applyAlignment="1">
      <alignment horizontal="center"/>
    </xf>
    <xf numFmtId="0" fontId="112" fillId="11" borderId="2" xfId="0" applyFont="1" applyFill="1" applyBorder="1" applyAlignment="1">
      <alignment horizontal="center"/>
    </xf>
    <xf numFmtId="0" fontId="98" fillId="11" borderId="26" xfId="0" applyFont="1" applyFill="1" applyBorder="1" applyAlignment="1">
      <alignment horizontal="center"/>
    </xf>
    <xf numFmtId="0" fontId="101" fillId="11" borderId="25" xfId="0" applyFont="1" applyFill="1" applyBorder="1" applyAlignment="1">
      <alignment horizontal="center"/>
    </xf>
    <xf numFmtId="0" fontId="107" fillId="11" borderId="2" xfId="0" applyFont="1" applyFill="1" applyBorder="1" applyAlignment="1">
      <alignment horizontal="center"/>
    </xf>
    <xf numFmtId="0" fontId="107" fillId="11" borderId="25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1" fillId="4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13" fillId="11" borderId="25" xfId="0" applyFont="1" applyFill="1" applyBorder="1" applyAlignment="1">
      <alignment horizontal="center"/>
    </xf>
    <xf numFmtId="0" fontId="113" fillId="11" borderId="47" xfId="0" applyFont="1" applyFill="1" applyBorder="1" applyAlignment="1">
      <alignment horizontal="center"/>
    </xf>
    <xf numFmtId="0" fontId="113" fillId="11" borderId="14" xfId="0" applyFont="1" applyFill="1" applyBorder="1" applyAlignment="1">
      <alignment horizontal="center"/>
    </xf>
    <xf numFmtId="0" fontId="113" fillId="11" borderId="9" xfId="0" applyFont="1" applyFill="1" applyBorder="1" applyAlignment="1">
      <alignment horizontal="center"/>
    </xf>
    <xf numFmtId="0" fontId="114" fillId="11" borderId="48" xfId="0" applyFont="1" applyFill="1" applyBorder="1" applyAlignment="1">
      <alignment horizontal="center"/>
    </xf>
    <xf numFmtId="0" fontId="115" fillId="11" borderId="2" xfId="0" applyFont="1" applyFill="1" applyBorder="1" applyAlignment="1">
      <alignment horizontal="center"/>
    </xf>
    <xf numFmtId="0" fontId="115" fillId="11" borderId="49" xfId="0" applyFont="1" applyFill="1" applyBorder="1" applyAlignment="1">
      <alignment horizontal="center"/>
    </xf>
    <xf numFmtId="0" fontId="116" fillId="11" borderId="25" xfId="0" applyFont="1" applyFill="1" applyBorder="1" applyAlignment="1">
      <alignment horizontal="center"/>
    </xf>
    <xf numFmtId="0" fontId="117" fillId="11" borderId="25" xfId="0" applyFont="1" applyFill="1" applyBorder="1" applyAlignment="1">
      <alignment horizontal="center"/>
    </xf>
    <xf numFmtId="0" fontId="117" fillId="11" borderId="47" xfId="0" applyFont="1" applyFill="1" applyBorder="1" applyAlignment="1">
      <alignment horizontal="center"/>
    </xf>
    <xf numFmtId="0" fontId="117" fillId="11" borderId="14" xfId="0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118" fillId="11" borderId="2" xfId="0" applyFont="1" applyFill="1" applyBorder="1" applyAlignment="1">
      <alignment horizontal="center"/>
    </xf>
    <xf numFmtId="0" fontId="119" fillId="11" borderId="25" xfId="0" applyFont="1" applyFill="1" applyBorder="1" applyAlignment="1">
      <alignment horizontal="center"/>
    </xf>
    <xf numFmtId="0" fontId="119" fillId="11" borderId="32" xfId="0" applyFont="1" applyFill="1" applyBorder="1" applyAlignment="1">
      <alignment horizontal="center"/>
    </xf>
    <xf numFmtId="0" fontId="119" fillId="11" borderId="14" xfId="0" applyFont="1" applyFill="1" applyBorder="1" applyAlignment="1">
      <alignment horizontal="center"/>
    </xf>
    <xf numFmtId="0" fontId="119" fillId="11" borderId="36" xfId="0" applyFont="1" applyFill="1" applyBorder="1" applyAlignment="1">
      <alignment horizontal="center"/>
    </xf>
    <xf numFmtId="0" fontId="120" fillId="8" borderId="42" xfId="0" applyFont="1" applyFill="1" applyBorder="1" applyAlignment="1">
      <alignment horizontal="center"/>
    </xf>
    <xf numFmtId="0" fontId="120" fillId="8" borderId="14" xfId="0" applyFont="1" applyFill="1" applyBorder="1" applyAlignment="1">
      <alignment horizontal="center"/>
    </xf>
    <xf numFmtId="0" fontId="120" fillId="8" borderId="32" xfId="0" applyFont="1" applyFill="1" applyBorder="1" applyAlignment="1">
      <alignment horizontal="center"/>
    </xf>
    <xf numFmtId="0" fontId="120" fillId="8" borderId="25" xfId="0" applyFont="1" applyFill="1" applyBorder="1" applyAlignment="1">
      <alignment horizontal="center"/>
    </xf>
    <xf numFmtId="0" fontId="113" fillId="11" borderId="32" xfId="0" applyFont="1" applyFill="1" applyBorder="1" applyAlignment="1">
      <alignment horizontal="center"/>
    </xf>
    <xf numFmtId="0" fontId="113" fillId="11" borderId="36" xfId="0" applyFont="1" applyFill="1" applyBorder="1" applyAlignment="1">
      <alignment horizontal="center"/>
    </xf>
    <xf numFmtId="0" fontId="114" fillId="11" borderId="25" xfId="0" applyFont="1" applyFill="1" applyBorder="1" applyAlignment="1">
      <alignment horizontal="center"/>
    </xf>
    <xf numFmtId="0" fontId="114" fillId="11" borderId="32" xfId="0" applyFont="1" applyFill="1" applyBorder="1" applyAlignment="1">
      <alignment horizontal="center"/>
    </xf>
    <xf numFmtId="0" fontId="114" fillId="11" borderId="14" xfId="0" applyFont="1" applyFill="1" applyBorder="1" applyAlignment="1">
      <alignment horizontal="center"/>
    </xf>
    <xf numFmtId="0" fontId="114" fillId="11" borderId="36" xfId="0" applyFont="1" applyFill="1" applyBorder="1" applyAlignment="1">
      <alignment horizontal="center"/>
    </xf>
    <xf numFmtId="0" fontId="115" fillId="11" borderId="25" xfId="0" applyFont="1" applyFill="1" applyBorder="1" applyAlignment="1">
      <alignment horizontal="center"/>
    </xf>
    <xf numFmtId="0" fontId="115" fillId="11" borderId="32" xfId="0" applyFont="1" applyFill="1" applyBorder="1" applyAlignment="1">
      <alignment horizontal="center"/>
    </xf>
    <xf numFmtId="0" fontId="115" fillId="11" borderId="14" xfId="0" applyFont="1" applyFill="1" applyBorder="1" applyAlignment="1">
      <alignment horizontal="center"/>
    </xf>
    <xf numFmtId="0" fontId="115" fillId="11" borderId="36" xfId="0" applyFont="1" applyFill="1" applyBorder="1" applyAlignment="1">
      <alignment horizontal="center"/>
    </xf>
    <xf numFmtId="0" fontId="116" fillId="11" borderId="32" xfId="0" applyFont="1" applyFill="1" applyBorder="1" applyAlignment="1">
      <alignment horizontal="center"/>
    </xf>
    <xf numFmtId="0" fontId="116" fillId="11" borderId="14" xfId="0" applyFont="1" applyFill="1" applyBorder="1" applyAlignment="1">
      <alignment horizontal="center"/>
    </xf>
    <xf numFmtId="0" fontId="116" fillId="11" borderId="36" xfId="0" applyFont="1" applyFill="1" applyBorder="1" applyAlignment="1">
      <alignment horizontal="center"/>
    </xf>
    <xf numFmtId="0" fontId="117" fillId="11" borderId="32" xfId="0" applyFont="1" applyFill="1" applyBorder="1" applyAlignment="1">
      <alignment horizontal="center"/>
    </xf>
    <xf numFmtId="0" fontId="117" fillId="11" borderId="36" xfId="0" applyFont="1" applyFill="1" applyBorder="1" applyAlignment="1">
      <alignment horizontal="center"/>
    </xf>
    <xf numFmtId="0" fontId="9" fillId="11" borderId="32" xfId="0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118" fillId="11" borderId="25" xfId="0" applyFont="1" applyFill="1" applyBorder="1" applyAlignment="1">
      <alignment horizontal="center"/>
    </xf>
    <xf numFmtId="0" fontId="118" fillId="11" borderId="32" xfId="0" applyFont="1" applyFill="1" applyBorder="1" applyAlignment="1">
      <alignment horizontal="center"/>
    </xf>
    <xf numFmtId="0" fontId="118" fillId="11" borderId="14" xfId="0" applyFont="1" applyFill="1" applyBorder="1" applyAlignment="1">
      <alignment horizontal="center"/>
    </xf>
    <xf numFmtId="0" fontId="118" fillId="11" borderId="36" xfId="0" applyFont="1" applyFill="1" applyBorder="1" applyAlignment="1">
      <alignment horizontal="center"/>
    </xf>
    <xf numFmtId="0" fontId="121" fillId="11" borderId="25" xfId="0" applyFont="1" applyFill="1" applyBorder="1" applyAlignment="1">
      <alignment horizontal="center"/>
    </xf>
    <xf numFmtId="0" fontId="121" fillId="11" borderId="32" xfId="0" applyFont="1" applyFill="1" applyBorder="1" applyAlignment="1">
      <alignment horizontal="center"/>
    </xf>
    <xf numFmtId="0" fontId="121" fillId="11" borderId="14" xfId="0" applyFont="1" applyFill="1" applyBorder="1" applyAlignment="1">
      <alignment horizontal="center"/>
    </xf>
    <xf numFmtId="0" fontId="121" fillId="11" borderId="36" xfId="0" applyFont="1" applyFill="1" applyBorder="1" applyAlignment="1">
      <alignment horizontal="center"/>
    </xf>
    <xf numFmtId="0" fontId="113" fillId="11" borderId="2" xfId="0" applyFont="1" applyFill="1" applyBorder="1" applyAlignment="1">
      <alignment horizontal="center"/>
    </xf>
    <xf numFmtId="0" fontId="113" fillId="11" borderId="1" xfId="0" applyFont="1" applyFill="1" applyBorder="1" applyAlignment="1">
      <alignment horizontal="center"/>
    </xf>
    <xf numFmtId="0" fontId="113" fillId="11" borderId="18" xfId="0" applyFont="1" applyFill="1" applyBorder="1" applyAlignment="1">
      <alignment horizontal="center"/>
    </xf>
    <xf numFmtId="0" fontId="122" fillId="11" borderId="25" xfId="0" applyFont="1" applyFill="1" applyBorder="1" applyAlignment="1">
      <alignment horizontal="center"/>
    </xf>
    <xf numFmtId="173" fontId="113" fillId="11" borderId="14" xfId="0" applyNumberFormat="1" applyFont="1" applyFill="1" applyBorder="1" applyAlignment="1">
      <alignment horizontal="center"/>
    </xf>
    <xf numFmtId="0" fontId="114" fillId="11" borderId="1" xfId="0" applyFont="1" applyFill="1" applyBorder="1" applyAlignment="1">
      <alignment horizontal="center"/>
    </xf>
    <xf numFmtId="0" fontId="114" fillId="11" borderId="18" xfId="0" applyFont="1" applyFill="1" applyBorder="1" applyAlignment="1">
      <alignment horizontal="center"/>
    </xf>
    <xf numFmtId="0" fontId="115" fillId="11" borderId="18" xfId="0" applyFont="1" applyFill="1" applyBorder="1" applyAlignment="1">
      <alignment horizontal="center"/>
    </xf>
    <xf numFmtId="0" fontId="115" fillId="11" borderId="1" xfId="0" applyFont="1" applyFill="1" applyBorder="1" applyAlignment="1">
      <alignment horizontal="center"/>
    </xf>
    <xf numFmtId="173" fontId="115" fillId="11" borderId="1" xfId="0" applyNumberFormat="1" applyFont="1" applyFill="1" applyBorder="1" applyAlignment="1">
      <alignment horizontal="center"/>
    </xf>
    <xf numFmtId="0" fontId="115" fillId="11" borderId="11" xfId="0" applyFont="1" applyFill="1" applyBorder="1" applyAlignment="1">
      <alignment horizontal="center"/>
    </xf>
    <xf numFmtId="0" fontId="115" fillId="11" borderId="28" xfId="0" applyFont="1" applyFill="1" applyBorder="1" applyAlignment="1">
      <alignment horizontal="center"/>
    </xf>
    <xf numFmtId="0" fontId="116" fillId="11" borderId="1" xfId="0" applyFont="1" applyFill="1" applyBorder="1" applyAlignment="1">
      <alignment horizontal="center"/>
    </xf>
    <xf numFmtId="0" fontId="116" fillId="11" borderId="18" xfId="0" applyFont="1" applyFill="1" applyBorder="1" applyAlignment="1">
      <alignment horizontal="center"/>
    </xf>
    <xf numFmtId="0" fontId="116" fillId="11" borderId="2" xfId="0" applyFont="1" applyFill="1" applyBorder="1" applyAlignment="1">
      <alignment horizontal="center"/>
    </xf>
    <xf numFmtId="0" fontId="117" fillId="11" borderId="1" xfId="0" applyFont="1" applyFill="1" applyBorder="1" applyAlignment="1">
      <alignment horizontal="center"/>
    </xf>
    <xf numFmtId="0" fontId="117" fillId="11" borderId="18" xfId="0" applyFont="1" applyFill="1" applyBorder="1" applyAlignment="1">
      <alignment horizontal="center"/>
    </xf>
    <xf numFmtId="0" fontId="117" fillId="11" borderId="2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118" fillId="11" borderId="1" xfId="0" applyFont="1" applyFill="1" applyBorder="1" applyAlignment="1">
      <alignment horizontal="center"/>
    </xf>
    <xf numFmtId="0" fontId="118" fillId="11" borderId="18" xfId="0" applyFont="1" applyFill="1" applyBorder="1" applyAlignment="1">
      <alignment horizontal="center"/>
    </xf>
    <xf numFmtId="0" fontId="121" fillId="11" borderId="1" xfId="0" applyFont="1" applyFill="1" applyBorder="1" applyAlignment="1">
      <alignment horizontal="center"/>
    </xf>
    <xf numFmtId="0" fontId="121" fillId="11" borderId="18" xfId="0" applyFont="1" applyFill="1" applyBorder="1" applyAlignment="1">
      <alignment horizontal="center"/>
    </xf>
    <xf numFmtId="0" fontId="121" fillId="11" borderId="2" xfId="0" applyFont="1" applyFill="1" applyBorder="1" applyAlignment="1">
      <alignment horizontal="center"/>
    </xf>
    <xf numFmtId="0" fontId="121" fillId="11" borderId="1" xfId="0" applyNumberFormat="1" applyFont="1" applyFill="1" applyBorder="1" applyAlignment="1">
      <alignment horizontal="center"/>
    </xf>
    <xf numFmtId="0" fontId="119" fillId="11" borderId="1" xfId="0" applyFont="1" applyFill="1" applyBorder="1" applyAlignment="1">
      <alignment horizontal="center"/>
    </xf>
    <xf numFmtId="0" fontId="119" fillId="11" borderId="18" xfId="0" applyFont="1" applyFill="1" applyBorder="1" applyAlignment="1">
      <alignment horizontal="center"/>
    </xf>
    <xf numFmtId="0" fontId="120" fillId="8" borderId="1" xfId="0" applyFont="1" applyFill="1" applyBorder="1" applyAlignment="1">
      <alignment horizontal="center"/>
    </xf>
    <xf numFmtId="0" fontId="120" fillId="8" borderId="18" xfId="0" applyFont="1" applyFill="1" applyBorder="1" applyAlignment="1">
      <alignment horizontal="center"/>
    </xf>
    <xf numFmtId="0" fontId="90" fillId="11" borderId="25" xfId="0" applyFont="1" applyFill="1" applyBorder="1" applyAlignment="1">
      <alignment horizontal="center"/>
    </xf>
    <xf numFmtId="0" fontId="109" fillId="12" borderId="24" xfId="0" applyFont="1" applyFill="1" applyBorder="1" applyAlignment="1">
      <alignment horizontal="center"/>
    </xf>
    <xf numFmtId="0" fontId="108" fillId="8" borderId="25" xfId="0" applyFont="1" applyFill="1" applyBorder="1" applyAlignment="1">
      <alignment horizontal="center"/>
    </xf>
    <xf numFmtId="0" fontId="102" fillId="11" borderId="25" xfId="0" applyFont="1" applyFill="1" applyBorder="1" applyAlignment="1">
      <alignment horizontal="center"/>
    </xf>
    <xf numFmtId="0" fontId="104" fillId="11" borderId="25" xfId="0" applyFont="1" applyFill="1" applyBorder="1" applyAlignment="1">
      <alignment horizontal="center"/>
    </xf>
    <xf numFmtId="0" fontId="109" fillId="11" borderId="25" xfId="0" applyFont="1" applyFill="1" applyBorder="1" applyAlignment="1">
      <alignment horizontal="center"/>
    </xf>
    <xf numFmtId="0" fontId="111" fillId="11" borderId="25" xfId="0" applyFont="1" applyFill="1" applyBorder="1" applyAlignment="1">
      <alignment horizontal="center"/>
    </xf>
    <xf numFmtId="0" fontId="112" fillId="11" borderId="25" xfId="0" applyFont="1" applyFill="1" applyBorder="1" applyAlignment="1">
      <alignment horizontal="center"/>
    </xf>
    <xf numFmtId="0" fontId="106" fillId="11" borderId="25" xfId="0" applyFont="1" applyFill="1" applyBorder="1" applyAlignment="1">
      <alignment horizontal="center"/>
    </xf>
    <xf numFmtId="0" fontId="126" fillId="11" borderId="25" xfId="0" applyFont="1" applyFill="1" applyBorder="1" applyAlignment="1">
      <alignment horizontal="center"/>
    </xf>
    <xf numFmtId="0" fontId="107" fillId="11" borderId="25" xfId="0" applyFont="1" applyFill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15" xfId="0" applyFill="1" applyBorder="1" applyAlignment="1">
      <alignment/>
    </xf>
    <xf numFmtId="0" fontId="39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14" fillId="9" borderId="56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7" fillId="11" borderId="9" xfId="0" applyFont="1" applyFill="1" applyBorder="1" applyAlignment="1">
      <alignment horizontal="center"/>
    </xf>
    <xf numFmtId="0" fontId="124" fillId="11" borderId="2" xfId="0" applyFont="1" applyFill="1" applyBorder="1" applyAlignment="1">
      <alignment horizontal="center"/>
    </xf>
    <xf numFmtId="0" fontId="127" fillId="5" borderId="24" xfId="0" applyFont="1" applyFill="1" applyBorder="1" applyAlignment="1">
      <alignment horizontal="center"/>
    </xf>
    <xf numFmtId="0" fontId="77" fillId="11" borderId="2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62" fillId="11" borderId="53" xfId="0" applyFont="1" applyFill="1" applyBorder="1" applyAlignment="1">
      <alignment horizontal="center"/>
    </xf>
    <xf numFmtId="0" fontId="16" fillId="11" borderId="53" xfId="0" applyFont="1" applyFill="1" applyBorder="1" applyAlignment="1">
      <alignment horizontal="center"/>
    </xf>
    <xf numFmtId="0" fontId="9" fillId="11" borderId="28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39" fillId="11" borderId="9" xfId="0" applyFont="1" applyFill="1" applyBorder="1" applyAlignment="1">
      <alignment horizontal="center"/>
    </xf>
    <xf numFmtId="0" fontId="128" fillId="11" borderId="2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23" fillId="11" borderId="25" xfId="0" applyFont="1" applyFill="1" applyBorder="1" applyAlignment="1">
      <alignment horizontal="center"/>
    </xf>
    <xf numFmtId="0" fontId="103" fillId="11" borderId="25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0" fontId="19" fillId="11" borderId="14" xfId="0" applyFont="1" applyFill="1" applyBorder="1" applyAlignment="1">
      <alignment horizontal="center"/>
    </xf>
    <xf numFmtId="0" fontId="19" fillId="11" borderId="42" xfId="0" applyFont="1" applyFill="1" applyBorder="1" applyAlignment="1">
      <alignment horizontal="center"/>
    </xf>
    <xf numFmtId="0" fontId="33" fillId="9" borderId="2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129" fillId="11" borderId="35" xfId="0" applyFont="1" applyFill="1" applyBorder="1" applyAlignment="1">
      <alignment horizontal="center"/>
    </xf>
    <xf numFmtId="0" fontId="129" fillId="11" borderId="2" xfId="0" applyFont="1" applyFill="1" applyBorder="1" applyAlignment="1">
      <alignment horizontal="center"/>
    </xf>
    <xf numFmtId="0" fontId="130" fillId="11" borderId="38" xfId="0" applyFont="1" applyFill="1" applyBorder="1" applyAlignment="1">
      <alignment horizontal="center"/>
    </xf>
    <xf numFmtId="0" fontId="130" fillId="11" borderId="2" xfId="0" applyFont="1" applyFill="1" applyBorder="1" applyAlignment="1">
      <alignment horizontal="center"/>
    </xf>
    <xf numFmtId="0" fontId="132" fillId="8" borderId="32" xfId="0" applyFont="1" applyFill="1" applyBorder="1" applyAlignment="1">
      <alignment horizontal="center"/>
    </xf>
    <xf numFmtId="0" fontId="132" fillId="8" borderId="25" xfId="0" applyFont="1" applyFill="1" applyBorder="1" applyAlignment="1">
      <alignment horizontal="center"/>
    </xf>
    <xf numFmtId="0" fontId="129" fillId="11" borderId="33" xfId="0" applyFont="1" applyFill="1" applyBorder="1" applyAlignment="1">
      <alignment horizontal="center"/>
    </xf>
    <xf numFmtId="0" fontId="132" fillId="8" borderId="42" xfId="0" applyFont="1" applyFill="1" applyBorder="1" applyAlignment="1">
      <alignment horizontal="center"/>
    </xf>
    <xf numFmtId="0" fontId="133" fillId="11" borderId="36" xfId="0" applyFont="1" applyFill="1" applyBorder="1" applyAlignment="1">
      <alignment horizontal="center"/>
    </xf>
    <xf numFmtId="0" fontId="133" fillId="11" borderId="25" xfId="0" applyFont="1" applyFill="1" applyBorder="1" applyAlignment="1">
      <alignment horizontal="center"/>
    </xf>
    <xf numFmtId="0" fontId="134" fillId="11" borderId="25" xfId="0" applyFont="1" applyFill="1" applyBorder="1" applyAlignment="1">
      <alignment horizontal="center"/>
    </xf>
    <xf numFmtId="0" fontId="129" fillId="11" borderId="25" xfId="0" applyFont="1" applyFill="1" applyBorder="1" applyAlignment="1">
      <alignment horizontal="center"/>
    </xf>
    <xf numFmtId="0" fontId="135" fillId="11" borderId="25" xfId="0" applyFont="1" applyFill="1" applyBorder="1" applyAlignment="1">
      <alignment horizontal="center"/>
    </xf>
    <xf numFmtId="0" fontId="136" fillId="11" borderId="32" xfId="0" applyFont="1" applyFill="1" applyBorder="1" applyAlignment="1">
      <alignment horizontal="center"/>
    </xf>
    <xf numFmtId="0" fontId="136" fillId="11" borderId="2" xfId="0" applyFont="1" applyFill="1" applyBorder="1" applyAlignment="1">
      <alignment horizontal="center"/>
    </xf>
    <xf numFmtId="0" fontId="137" fillId="11" borderId="25" xfId="0" applyFont="1" applyFill="1" applyBorder="1" applyAlignment="1">
      <alignment horizontal="center"/>
    </xf>
    <xf numFmtId="0" fontId="133" fillId="11" borderId="18" xfId="0" applyFont="1" applyFill="1" applyBorder="1" applyAlignment="1">
      <alignment horizontal="center"/>
    </xf>
    <xf numFmtId="0" fontId="136" fillId="11" borderId="14" xfId="0" applyFont="1" applyFill="1" applyBorder="1" applyAlignment="1">
      <alignment horizontal="center"/>
    </xf>
    <xf numFmtId="0" fontId="133" fillId="11" borderId="1" xfId="0" applyFont="1" applyFill="1" applyBorder="1" applyAlignment="1">
      <alignment horizontal="center"/>
    </xf>
    <xf numFmtId="0" fontId="136" fillId="11" borderId="36" xfId="0" applyFont="1" applyFill="1" applyBorder="1" applyAlignment="1">
      <alignment horizontal="center"/>
    </xf>
    <xf numFmtId="0" fontId="134" fillId="11" borderId="36" xfId="0" applyFont="1" applyFill="1" applyBorder="1" applyAlignment="1">
      <alignment horizontal="center"/>
    </xf>
    <xf numFmtId="0" fontId="131" fillId="11" borderId="36" xfId="0" applyFont="1" applyFill="1" applyBorder="1" applyAlignment="1">
      <alignment horizontal="center"/>
    </xf>
    <xf numFmtId="0" fontId="131" fillId="11" borderId="25" xfId="0" applyFont="1" applyFill="1" applyBorder="1" applyAlignment="1">
      <alignment horizontal="center"/>
    </xf>
    <xf numFmtId="0" fontId="137" fillId="11" borderId="36" xfId="0" applyFont="1" applyFill="1" applyBorder="1" applyAlignment="1">
      <alignment horizontal="center"/>
    </xf>
    <xf numFmtId="0" fontId="138" fillId="11" borderId="36" xfId="0" applyFont="1" applyFill="1" applyBorder="1" applyAlignment="1">
      <alignment horizontal="center"/>
    </xf>
    <xf numFmtId="0" fontId="139" fillId="11" borderId="14" xfId="0" applyFont="1" applyFill="1" applyBorder="1" applyAlignment="1">
      <alignment horizontal="center"/>
    </xf>
    <xf numFmtId="0" fontId="139" fillId="11" borderId="32" xfId="0" applyFont="1" applyFill="1" applyBorder="1" applyAlignment="1">
      <alignment horizontal="center"/>
    </xf>
    <xf numFmtId="0" fontId="138" fillId="11" borderId="25" xfId="0" applyFont="1" applyFill="1" applyBorder="1" applyAlignment="1">
      <alignment horizontal="center"/>
    </xf>
    <xf numFmtId="0" fontId="140" fillId="11" borderId="2" xfId="0" applyFont="1" applyFill="1" applyBorder="1" applyAlignment="1">
      <alignment horizontal="center"/>
    </xf>
    <xf numFmtId="173" fontId="140" fillId="11" borderId="48" xfId="0" applyNumberFormat="1" applyFont="1" applyFill="1" applyBorder="1" applyAlignment="1">
      <alignment horizontal="center"/>
    </xf>
    <xf numFmtId="0" fontId="143" fillId="11" borderId="25" xfId="0" applyFont="1" applyFill="1" applyBorder="1" applyAlignment="1">
      <alignment horizontal="center"/>
    </xf>
    <xf numFmtId="0" fontId="143" fillId="11" borderId="36" xfId="0" applyFont="1" applyFill="1" applyBorder="1" applyAlignment="1">
      <alignment horizontal="center"/>
    </xf>
    <xf numFmtId="0" fontId="140" fillId="11" borderId="36" xfId="0" applyFont="1" applyFill="1" applyBorder="1" applyAlignment="1">
      <alignment horizontal="center"/>
    </xf>
    <xf numFmtId="0" fontId="145" fillId="8" borderId="42" xfId="0" applyFont="1" applyFill="1" applyBorder="1" applyAlignment="1">
      <alignment horizontal="center"/>
    </xf>
    <xf numFmtId="0" fontId="145" fillId="8" borderId="25" xfId="0" applyFont="1" applyFill="1" applyBorder="1" applyAlignment="1">
      <alignment horizontal="center"/>
    </xf>
    <xf numFmtId="0" fontId="147" fillId="11" borderId="18" xfId="0" applyFont="1" applyFill="1" applyBorder="1" applyAlignment="1">
      <alignment horizontal="center"/>
    </xf>
    <xf numFmtId="0" fontId="147" fillId="11" borderId="25" xfId="0" applyFont="1" applyFill="1" applyBorder="1" applyAlignment="1">
      <alignment horizontal="center"/>
    </xf>
    <xf numFmtId="0" fontId="134" fillId="11" borderId="18" xfId="0" applyFont="1" applyFill="1" applyBorder="1" applyAlignment="1">
      <alignment horizontal="center"/>
    </xf>
    <xf numFmtId="0" fontId="147" fillId="11" borderId="1" xfId="0" applyFont="1" applyFill="1" applyBorder="1" applyAlignment="1">
      <alignment horizontal="center"/>
    </xf>
    <xf numFmtId="0" fontId="131" fillId="11" borderId="1" xfId="0" applyFont="1" applyFill="1" applyBorder="1" applyAlignment="1">
      <alignment horizontal="center"/>
    </xf>
    <xf numFmtId="0" fontId="135" fillId="11" borderId="36" xfId="0" applyFont="1" applyFill="1" applyBorder="1" applyAlignment="1">
      <alignment horizontal="center"/>
    </xf>
    <xf numFmtId="0" fontId="135" fillId="11" borderId="2" xfId="0" applyFont="1" applyFill="1" applyBorder="1" applyAlignment="1">
      <alignment horizontal="center"/>
    </xf>
    <xf numFmtId="0" fontId="129" fillId="11" borderId="36" xfId="0" applyFont="1" applyFill="1" applyBorder="1" applyAlignment="1">
      <alignment horizontal="center"/>
    </xf>
    <xf numFmtId="0" fontId="130" fillId="11" borderId="36" xfId="0" applyFont="1" applyFill="1" applyBorder="1" applyAlignment="1">
      <alignment horizontal="center"/>
    </xf>
    <xf numFmtId="0" fontId="130" fillId="11" borderId="25" xfId="0" applyFont="1" applyFill="1" applyBorder="1" applyAlignment="1">
      <alignment horizontal="center"/>
    </xf>
    <xf numFmtId="0" fontId="147" fillId="11" borderId="36" xfId="0" applyFont="1" applyFill="1" applyBorder="1" applyAlignment="1">
      <alignment horizontal="center"/>
    </xf>
    <xf numFmtId="0" fontId="137" fillId="11" borderId="2" xfId="0" applyFont="1" applyFill="1" applyBorder="1" applyAlignment="1">
      <alignment horizontal="center"/>
    </xf>
    <xf numFmtId="0" fontId="148" fillId="11" borderId="25" xfId="0" applyFont="1" applyFill="1" applyBorder="1" applyAlignment="1">
      <alignment horizontal="center"/>
    </xf>
    <xf numFmtId="0" fontId="149" fillId="11" borderId="18" xfId="0" applyFont="1" applyFill="1" applyBorder="1" applyAlignment="1">
      <alignment horizontal="center"/>
    </xf>
    <xf numFmtId="0" fontId="149" fillId="11" borderId="1" xfId="0" applyFont="1" applyFill="1" applyBorder="1" applyAlignment="1">
      <alignment horizontal="center"/>
    </xf>
    <xf numFmtId="0" fontId="148" fillId="11" borderId="36" xfId="0" applyFont="1" applyFill="1" applyBorder="1" applyAlignment="1">
      <alignment horizontal="center"/>
    </xf>
    <xf numFmtId="0" fontId="150" fillId="11" borderId="36" xfId="0" applyFont="1" applyFill="1" applyBorder="1" applyAlignment="1">
      <alignment horizontal="center"/>
    </xf>
    <xf numFmtId="0" fontId="151" fillId="11" borderId="32" xfId="0" applyFont="1" applyFill="1" applyBorder="1" applyAlignment="1">
      <alignment horizontal="center"/>
    </xf>
    <xf numFmtId="0" fontId="150" fillId="11" borderId="2" xfId="0" applyFont="1" applyFill="1" applyBorder="1" applyAlignment="1">
      <alignment horizontal="center"/>
    </xf>
    <xf numFmtId="0" fontId="120" fillId="8" borderId="3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0" fontId="25" fillId="11" borderId="51" xfId="0" applyFont="1" applyFill="1" applyBorder="1" applyAlignment="1">
      <alignment horizontal="center"/>
    </xf>
    <xf numFmtId="0" fontId="28" fillId="11" borderId="25" xfId="0" applyFont="1" applyFill="1" applyBorder="1" applyAlignment="1">
      <alignment horizontal="center"/>
    </xf>
    <xf numFmtId="0" fontId="88" fillId="11" borderId="25" xfId="0" applyFont="1" applyFill="1" applyBorder="1" applyAlignment="1">
      <alignment horizontal="center"/>
    </xf>
    <xf numFmtId="0" fontId="45" fillId="11" borderId="25" xfId="0" applyFont="1" applyFill="1" applyBorder="1" applyAlignment="1">
      <alignment horizontal="center"/>
    </xf>
    <xf numFmtId="0" fontId="60" fillId="8" borderId="1" xfId="0" applyFont="1" applyFill="1" applyBorder="1" applyAlignment="1">
      <alignment horizontal="center"/>
    </xf>
    <xf numFmtId="0" fontId="87" fillId="11" borderId="25" xfId="0" applyFont="1" applyFill="1" applyBorder="1" applyAlignment="1">
      <alignment horizontal="center"/>
    </xf>
    <xf numFmtId="0" fontId="87" fillId="11" borderId="29" xfId="0" applyFont="1" applyFill="1" applyBorder="1" applyAlignment="1">
      <alignment horizontal="center"/>
    </xf>
    <xf numFmtId="0" fontId="87" fillId="11" borderId="19" xfId="0" applyFont="1" applyFill="1" applyBorder="1" applyAlignment="1">
      <alignment horizontal="center"/>
    </xf>
    <xf numFmtId="0" fontId="28" fillId="11" borderId="29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/>
    </xf>
    <xf numFmtId="0" fontId="28" fillId="11" borderId="20" xfId="0" applyFont="1" applyFill="1" applyBorder="1" applyAlignment="1">
      <alignment horizontal="center"/>
    </xf>
    <xf numFmtId="0" fontId="45" fillId="11" borderId="37" xfId="0" applyFont="1" applyFill="1" applyBorder="1" applyAlignment="1">
      <alignment horizontal="center"/>
    </xf>
    <xf numFmtId="0" fontId="39" fillId="11" borderId="25" xfId="0" applyFont="1" applyFill="1" applyBorder="1" applyAlignment="1">
      <alignment horizontal="center"/>
    </xf>
    <xf numFmtId="0" fontId="39" fillId="11" borderId="20" xfId="0" applyFont="1" applyFill="1" applyBorder="1" applyAlignment="1">
      <alignment horizontal="center"/>
    </xf>
    <xf numFmtId="0" fontId="25" fillId="11" borderId="37" xfId="0" applyFont="1" applyFill="1" applyBorder="1" applyAlignment="1">
      <alignment horizontal="center"/>
    </xf>
    <xf numFmtId="0" fontId="25" fillId="11" borderId="25" xfId="0" applyFont="1" applyFill="1" applyBorder="1" applyAlignment="1">
      <alignment horizontal="center"/>
    </xf>
    <xf numFmtId="0" fontId="89" fillId="8" borderId="25" xfId="0" applyFont="1" applyFill="1" applyBorder="1" applyAlignment="1">
      <alignment horizontal="center"/>
    </xf>
    <xf numFmtId="0" fontId="89" fillId="8" borderId="20" xfId="0" applyFont="1" applyFill="1" applyBorder="1" applyAlignment="1">
      <alignment horizontal="center"/>
    </xf>
    <xf numFmtId="0" fontId="89" fillId="8" borderId="29" xfId="0" applyFont="1" applyFill="1" applyBorder="1" applyAlignment="1">
      <alignment horizontal="center"/>
    </xf>
    <xf numFmtId="0" fontId="88" fillId="11" borderId="20" xfId="0" applyFont="1" applyFill="1" applyBorder="1" applyAlignment="1">
      <alignment horizontal="center"/>
    </xf>
    <xf numFmtId="0" fontId="25" fillId="11" borderId="19" xfId="0" applyFont="1" applyFill="1" applyBorder="1" applyAlignment="1">
      <alignment horizontal="center"/>
    </xf>
    <xf numFmtId="0" fontId="31" fillId="11" borderId="37" xfId="0" applyFont="1" applyFill="1" applyBorder="1" applyAlignment="1">
      <alignment horizontal="center"/>
    </xf>
    <xf numFmtId="0" fontId="39" fillId="11" borderId="22" xfId="0" applyFont="1" applyFill="1" applyBorder="1" applyAlignment="1">
      <alignment horizontal="center"/>
    </xf>
    <xf numFmtId="0" fontId="39" fillId="11" borderId="26" xfId="0" applyFont="1" applyFill="1" applyBorder="1" applyAlignment="1">
      <alignment horizontal="center"/>
    </xf>
    <xf numFmtId="0" fontId="88" fillId="11" borderId="41" xfId="0" applyFont="1" applyFill="1" applyBorder="1" applyAlignment="1">
      <alignment horizontal="center"/>
    </xf>
    <xf numFmtId="0" fontId="88" fillId="11" borderId="26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0" fontId="31" fillId="11" borderId="40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center"/>
    </xf>
    <xf numFmtId="0" fontId="31" fillId="11" borderId="26" xfId="0" applyFont="1" applyFill="1" applyBorder="1" applyAlignment="1">
      <alignment horizontal="center"/>
    </xf>
    <xf numFmtId="0" fontId="45" fillId="11" borderId="40" xfId="0" applyFont="1" applyFill="1" applyBorder="1" applyAlignment="1">
      <alignment horizontal="center"/>
    </xf>
    <xf numFmtId="0" fontId="45" fillId="11" borderId="26" xfId="0" applyFont="1" applyFill="1" applyBorder="1" applyAlignment="1">
      <alignment horizontal="center"/>
    </xf>
    <xf numFmtId="0" fontId="88" fillId="11" borderId="22" xfId="0" applyFont="1" applyFill="1" applyBorder="1" applyAlignment="1">
      <alignment horizontal="center"/>
    </xf>
    <xf numFmtId="0" fontId="88" fillId="11" borderId="21" xfId="0" applyFont="1" applyFill="1" applyBorder="1" applyAlignment="1">
      <alignment horizontal="center"/>
    </xf>
    <xf numFmtId="0" fontId="28" fillId="11" borderId="21" xfId="0" applyFont="1" applyFill="1" applyBorder="1" applyAlignment="1">
      <alignment horizontal="center"/>
    </xf>
    <xf numFmtId="0" fontId="28" fillId="11" borderId="26" xfId="0" applyFont="1" applyFill="1" applyBorder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39" fillId="11" borderId="21" xfId="0" applyFont="1" applyFill="1" applyBorder="1" applyAlignment="1">
      <alignment horizontal="center"/>
    </xf>
    <xf numFmtId="0" fontId="25" fillId="11" borderId="40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14" fillId="11" borderId="41" xfId="0" applyFont="1" applyFill="1" applyBorder="1" applyAlignment="1">
      <alignment horizontal="center"/>
    </xf>
    <xf numFmtId="0" fontId="39" fillId="11" borderId="41" xfId="0" applyFont="1" applyFill="1" applyBorder="1" applyAlignment="1">
      <alignment horizontal="center"/>
    </xf>
    <xf numFmtId="0" fontId="149" fillId="11" borderId="14" xfId="0" applyFont="1" applyFill="1" applyBorder="1" applyAlignment="1">
      <alignment horizontal="center"/>
    </xf>
    <xf numFmtId="0" fontId="141" fillId="11" borderId="36" xfId="0" applyFont="1" applyFill="1" applyBorder="1" applyAlignment="1">
      <alignment horizontal="center"/>
    </xf>
    <xf numFmtId="0" fontId="142" fillId="11" borderId="32" xfId="0" applyFont="1" applyFill="1" applyBorder="1" applyAlignment="1">
      <alignment horizontal="center"/>
    </xf>
    <xf numFmtId="0" fontId="152" fillId="11" borderId="51" xfId="0" applyFont="1" applyFill="1" applyBorder="1" applyAlignment="1">
      <alignment horizontal="center"/>
    </xf>
    <xf numFmtId="0" fontId="153" fillId="11" borderId="18" xfId="0" applyFont="1" applyFill="1" applyBorder="1" applyAlignment="1">
      <alignment horizontal="center"/>
    </xf>
    <xf numFmtId="0" fontId="152" fillId="11" borderId="1" xfId="0" applyFont="1" applyFill="1" applyBorder="1" applyAlignment="1">
      <alignment horizontal="center"/>
    </xf>
    <xf numFmtId="0" fontId="152" fillId="11" borderId="36" xfId="0" applyFont="1" applyFill="1" applyBorder="1" applyAlignment="1">
      <alignment horizontal="center"/>
    </xf>
    <xf numFmtId="170" fontId="154" fillId="11" borderId="9" xfId="0" applyNumberFormat="1" applyFont="1" applyFill="1" applyBorder="1" applyAlignment="1">
      <alignment horizontal="center"/>
    </xf>
    <xf numFmtId="0" fontId="154" fillId="11" borderId="1" xfId="0" applyFont="1" applyFill="1" applyBorder="1" applyAlignment="1">
      <alignment horizontal="center"/>
    </xf>
    <xf numFmtId="0" fontId="155" fillId="11" borderId="18" xfId="0" applyFont="1" applyFill="1" applyBorder="1" applyAlignment="1">
      <alignment horizontal="center"/>
    </xf>
    <xf numFmtId="0" fontId="154" fillId="11" borderId="25" xfId="0" applyFont="1" applyFill="1" applyBorder="1" applyAlignment="1">
      <alignment horizontal="center"/>
    </xf>
    <xf numFmtId="0" fontId="156" fillId="11" borderId="9" xfId="0" applyFont="1" applyFill="1" applyBorder="1" applyAlignment="1">
      <alignment horizontal="center"/>
    </xf>
    <xf numFmtId="0" fontId="156" fillId="11" borderId="1" xfId="0" applyFont="1" applyFill="1" applyBorder="1" applyAlignment="1">
      <alignment horizontal="center"/>
    </xf>
    <xf numFmtId="0" fontId="157" fillId="11" borderId="18" xfId="0" applyFont="1" applyFill="1" applyBorder="1" applyAlignment="1">
      <alignment horizontal="center"/>
    </xf>
    <xf numFmtId="0" fontId="156" fillId="11" borderId="25" xfId="0" applyFont="1" applyFill="1" applyBorder="1" applyAlignment="1">
      <alignment horizontal="center"/>
    </xf>
    <xf numFmtId="170" fontId="158" fillId="11" borderId="9" xfId="0" applyNumberFormat="1" applyFont="1" applyFill="1" applyBorder="1" applyAlignment="1">
      <alignment horizontal="center"/>
    </xf>
    <xf numFmtId="0" fontId="158" fillId="11" borderId="1" xfId="0" applyFont="1" applyFill="1" applyBorder="1" applyAlignment="1">
      <alignment horizontal="center"/>
    </xf>
    <xf numFmtId="0" fontId="159" fillId="11" borderId="18" xfId="0" applyFont="1" applyFill="1" applyBorder="1" applyAlignment="1">
      <alignment horizontal="center"/>
    </xf>
    <xf numFmtId="0" fontId="158" fillId="11" borderId="25" xfId="0" applyFont="1" applyFill="1" applyBorder="1" applyAlignment="1">
      <alignment horizontal="center"/>
    </xf>
    <xf numFmtId="0" fontId="160" fillId="11" borderId="9" xfId="0" applyFont="1" applyFill="1" applyBorder="1" applyAlignment="1">
      <alignment horizontal="center"/>
    </xf>
    <xf numFmtId="0" fontId="160" fillId="11" borderId="1" xfId="0" applyFont="1" applyFill="1" applyBorder="1" applyAlignment="1">
      <alignment horizontal="center"/>
    </xf>
    <xf numFmtId="0" fontId="161" fillId="11" borderId="18" xfId="0" applyFont="1" applyFill="1" applyBorder="1" applyAlignment="1">
      <alignment horizontal="center"/>
    </xf>
    <xf numFmtId="0" fontId="160" fillId="11" borderId="25" xfId="0" applyFont="1" applyFill="1" applyBorder="1" applyAlignment="1">
      <alignment horizontal="center"/>
    </xf>
    <xf numFmtId="0" fontId="158" fillId="11" borderId="2" xfId="0" applyFont="1" applyFill="1" applyBorder="1" applyAlignment="1">
      <alignment horizontal="center"/>
    </xf>
    <xf numFmtId="0" fontId="159" fillId="11" borderId="38" xfId="0" applyFont="1" applyFill="1" applyBorder="1" applyAlignment="1">
      <alignment horizontal="center"/>
    </xf>
    <xf numFmtId="0" fontId="158" fillId="11" borderId="33" xfId="0" applyFont="1" applyFill="1" applyBorder="1" applyAlignment="1">
      <alignment horizontal="center"/>
    </xf>
    <xf numFmtId="170" fontId="158" fillId="11" borderId="49" xfId="0" applyNumberFormat="1" applyFont="1" applyFill="1" applyBorder="1" applyAlignment="1">
      <alignment horizontal="center"/>
    </xf>
    <xf numFmtId="0" fontId="152" fillId="11" borderId="50" xfId="0" applyFont="1" applyFill="1" applyBorder="1" applyAlignment="1">
      <alignment horizontal="center"/>
    </xf>
    <xf numFmtId="0" fontId="153" fillId="11" borderId="32" xfId="0" applyFont="1" applyFill="1" applyBorder="1" applyAlignment="1">
      <alignment horizontal="center"/>
    </xf>
    <xf numFmtId="0" fontId="152" fillId="11" borderId="14" xfId="0" applyFont="1" applyFill="1" applyBorder="1" applyAlignment="1">
      <alignment horizontal="center"/>
    </xf>
    <xf numFmtId="0" fontId="140" fillId="11" borderId="14" xfId="0" applyFont="1" applyFill="1" applyBorder="1" applyAlignment="1">
      <alignment horizontal="center"/>
    </xf>
    <xf numFmtId="0" fontId="140" fillId="11" borderId="32" xfId="0" applyFont="1" applyFill="1" applyBorder="1" applyAlignment="1">
      <alignment horizontal="center"/>
    </xf>
    <xf numFmtId="0" fontId="145" fillId="8" borderId="14" xfId="0" applyFont="1" applyFill="1" applyBorder="1" applyAlignment="1">
      <alignment horizontal="center"/>
    </xf>
    <xf numFmtId="0" fontId="146" fillId="8" borderId="32" xfId="0" applyFont="1" applyFill="1" applyBorder="1" applyAlignment="1">
      <alignment horizontal="center"/>
    </xf>
    <xf numFmtId="171" fontId="143" fillId="11" borderId="9" xfId="0" applyNumberFormat="1" applyFont="1" applyFill="1" applyBorder="1" applyAlignment="1">
      <alignment horizontal="center"/>
    </xf>
    <xf numFmtId="0" fontId="144" fillId="11" borderId="47" xfId="0" applyFont="1" applyFill="1" applyBorder="1" applyAlignment="1">
      <alignment horizontal="center"/>
    </xf>
    <xf numFmtId="0" fontId="129" fillId="11" borderId="1" xfId="0" applyFont="1" applyFill="1" applyBorder="1" applyAlignment="1">
      <alignment horizontal="center"/>
    </xf>
    <xf numFmtId="0" fontId="134" fillId="11" borderId="1" xfId="0" applyFont="1" applyFill="1" applyBorder="1" applyAlignment="1">
      <alignment horizontal="center"/>
    </xf>
    <xf numFmtId="0" fontId="130" fillId="11" borderId="1" xfId="0" applyFont="1" applyFill="1" applyBorder="1" applyAlignment="1">
      <alignment horizontal="center"/>
    </xf>
    <xf numFmtId="0" fontId="164" fillId="11" borderId="2" xfId="0" applyFont="1" applyFill="1" applyBorder="1" applyAlignment="1">
      <alignment horizontal="center"/>
    </xf>
    <xf numFmtId="0" fontId="165" fillId="11" borderId="32" xfId="0" applyFont="1" applyFill="1" applyBorder="1" applyAlignment="1">
      <alignment horizontal="center"/>
    </xf>
    <xf numFmtId="0" fontId="164" fillId="11" borderId="36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1" borderId="37" xfId="0" applyFont="1" applyFill="1" applyBorder="1" applyAlignment="1">
      <alignment horizontal="center"/>
    </xf>
    <xf numFmtId="170" fontId="87" fillId="11" borderId="9" xfId="0" applyNumberFormat="1" applyFont="1" applyFill="1" applyBorder="1" applyAlignment="1">
      <alignment horizontal="center"/>
    </xf>
    <xf numFmtId="0" fontId="60" fillId="8" borderId="51" xfId="0" applyFont="1" applyFill="1" applyBorder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168" fillId="8" borderId="42" xfId="0" applyFont="1" applyFill="1" applyBorder="1" applyAlignment="1">
      <alignment horizontal="center"/>
    </xf>
    <xf numFmtId="0" fontId="168" fillId="8" borderId="1" xfId="0" applyFont="1" applyFill="1" applyBorder="1" applyAlignment="1">
      <alignment horizontal="center"/>
    </xf>
    <xf numFmtId="0" fontId="169" fillId="8" borderId="18" xfId="0" applyFont="1" applyFill="1" applyBorder="1" applyAlignment="1">
      <alignment horizontal="center"/>
    </xf>
    <xf numFmtId="0" fontId="168" fillId="8" borderId="51" xfId="0" applyFont="1" applyFill="1" applyBorder="1" applyAlignment="1">
      <alignment horizontal="center"/>
    </xf>
    <xf numFmtId="0" fontId="162" fillId="11" borderId="9" xfId="0" applyFont="1" applyFill="1" applyBorder="1" applyAlignment="1">
      <alignment horizontal="center"/>
    </xf>
    <xf numFmtId="0" fontId="162" fillId="11" borderId="1" xfId="0" applyFont="1" applyFill="1" applyBorder="1" applyAlignment="1">
      <alignment horizontal="center"/>
    </xf>
    <xf numFmtId="0" fontId="163" fillId="11" borderId="18" xfId="0" applyFont="1" applyFill="1" applyBorder="1" applyAlignment="1">
      <alignment horizontal="center"/>
    </xf>
    <xf numFmtId="0" fontId="162" fillId="11" borderId="25" xfId="0" applyFont="1" applyFill="1" applyBorder="1" applyAlignment="1">
      <alignment horizontal="center"/>
    </xf>
    <xf numFmtId="0" fontId="14" fillId="11" borderId="37" xfId="0" applyFont="1" applyFill="1" applyBorder="1" applyAlignment="1">
      <alignment horizontal="center"/>
    </xf>
    <xf numFmtId="0" fontId="166" fillId="11" borderId="25" xfId="0" applyFont="1" applyFill="1" applyBorder="1" applyAlignment="1">
      <alignment horizontal="center"/>
    </xf>
    <xf numFmtId="0" fontId="150" fillId="11" borderId="25" xfId="0" applyFont="1" applyFill="1" applyBorder="1" applyAlignment="1">
      <alignment horizontal="center"/>
    </xf>
    <xf numFmtId="0" fontId="151" fillId="11" borderId="18" xfId="0" applyFont="1" applyFill="1" applyBorder="1" applyAlignment="1">
      <alignment horizontal="center"/>
    </xf>
    <xf numFmtId="0" fontId="150" fillId="11" borderId="1" xfId="0" applyFont="1" applyFill="1" applyBorder="1" applyAlignment="1">
      <alignment horizontal="center"/>
    </xf>
    <xf numFmtId="0" fontId="22" fillId="11" borderId="26" xfId="0" applyFont="1" applyFill="1" applyBorder="1" applyAlignment="1">
      <alignment horizontal="center"/>
    </xf>
    <xf numFmtId="0" fontId="22" fillId="11" borderId="22" xfId="0" applyFont="1" applyFill="1" applyBorder="1" applyAlignment="1">
      <alignment horizontal="center"/>
    </xf>
    <xf numFmtId="0" fontId="87" fillId="11" borderId="26" xfId="0" applyFont="1" applyFill="1" applyBorder="1" applyAlignment="1">
      <alignment horizontal="center"/>
    </xf>
    <xf numFmtId="0" fontId="167" fillId="11" borderId="28" xfId="0" applyFont="1" applyFill="1" applyBorder="1" applyAlignment="1">
      <alignment horizontal="center"/>
    </xf>
    <xf numFmtId="0" fontId="167" fillId="11" borderId="11" xfId="0" applyFont="1" applyFill="1" applyBorder="1" applyAlignment="1">
      <alignment horizontal="center"/>
    </xf>
    <xf numFmtId="0" fontId="166" fillId="11" borderId="12" xfId="0" applyFont="1" applyFill="1" applyBorder="1" applyAlignment="1">
      <alignment horizontal="center"/>
    </xf>
    <xf numFmtId="0" fontId="120" fillId="8" borderId="42" xfId="0" applyFont="1" applyFill="1" applyBorder="1" applyAlignment="1">
      <alignment horizontal="center"/>
    </xf>
    <xf numFmtId="0" fontId="60" fillId="8" borderId="20" xfId="0" applyFont="1" applyFill="1" applyBorder="1" applyAlignment="1">
      <alignment horizontal="center"/>
    </xf>
    <xf numFmtId="0" fontId="120" fillId="8" borderId="25" xfId="0" applyFont="1" applyFill="1" applyBorder="1" applyAlignment="1">
      <alignment horizontal="center"/>
    </xf>
    <xf numFmtId="0" fontId="60" fillId="8" borderId="25" xfId="0" applyFont="1" applyFill="1" applyBorder="1" applyAlignment="1">
      <alignment horizontal="center"/>
    </xf>
    <xf numFmtId="0" fontId="141" fillId="11" borderId="2" xfId="0" applyFont="1" applyFill="1" applyBorder="1" applyAlignment="1">
      <alignment horizontal="center"/>
    </xf>
    <xf numFmtId="0" fontId="87" fillId="11" borderId="40" xfId="0" applyFont="1" applyFill="1" applyBorder="1" applyAlignment="1">
      <alignment horizontal="center"/>
    </xf>
    <xf numFmtId="0" fontId="164" fillId="11" borderId="14" xfId="0" applyFont="1" applyFill="1" applyBorder="1" applyAlignment="1">
      <alignment horizontal="center"/>
    </xf>
    <xf numFmtId="0" fontId="68" fillId="11" borderId="26" xfId="0" applyFont="1" applyFill="1" applyBorder="1" applyAlignment="1">
      <alignment horizontal="center"/>
    </xf>
    <xf numFmtId="0" fontId="71" fillId="11" borderId="26" xfId="0" applyFont="1" applyFill="1" applyBorder="1" applyAlignment="1">
      <alignment horizontal="center"/>
    </xf>
    <xf numFmtId="0" fontId="70" fillId="11" borderId="26" xfId="0" applyFont="1" applyFill="1" applyBorder="1" applyAlignment="1">
      <alignment horizontal="center"/>
    </xf>
    <xf numFmtId="0" fontId="72" fillId="11" borderId="26" xfId="0" applyFont="1" applyFill="1" applyBorder="1" applyAlignment="1">
      <alignment horizontal="center"/>
    </xf>
    <xf numFmtId="0" fontId="74" fillId="11" borderId="26" xfId="0" applyFont="1" applyFill="1" applyBorder="1" applyAlignment="1">
      <alignment horizontal="center"/>
    </xf>
    <xf numFmtId="0" fontId="75" fillId="11" borderId="26" xfId="0" applyFont="1" applyFill="1" applyBorder="1" applyAlignment="1">
      <alignment horizontal="center"/>
    </xf>
    <xf numFmtId="0" fontId="76" fillId="11" borderId="26" xfId="0" applyFont="1" applyFill="1" applyBorder="1" applyAlignment="1">
      <alignment horizontal="center"/>
    </xf>
    <xf numFmtId="0" fontId="78" fillId="8" borderId="26" xfId="0" applyFont="1" applyFill="1" applyBorder="1" applyAlignment="1">
      <alignment horizontal="center"/>
    </xf>
    <xf numFmtId="0" fontId="125" fillId="11" borderId="25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/>
    </xf>
    <xf numFmtId="0" fontId="2" fillId="12" borderId="55" xfId="0" applyFont="1" applyFill="1" applyBorder="1" applyAlignment="1">
      <alignment horizontal="center"/>
    </xf>
    <xf numFmtId="0" fontId="170" fillId="11" borderId="38" xfId="0" applyFont="1" applyFill="1" applyBorder="1" applyAlignment="1">
      <alignment horizontal="center"/>
    </xf>
    <xf numFmtId="0" fontId="148" fillId="11" borderId="49" xfId="0" applyFont="1" applyFill="1" applyBorder="1" applyAlignment="1">
      <alignment horizontal="center"/>
    </xf>
    <xf numFmtId="0" fontId="148" fillId="11" borderId="33" xfId="0" applyFont="1" applyFill="1" applyBorder="1" applyAlignment="1">
      <alignment horizontal="center"/>
    </xf>
    <xf numFmtId="0" fontId="148" fillId="11" borderId="38" xfId="0" applyFont="1" applyFill="1" applyBorder="1" applyAlignment="1">
      <alignment horizontal="center"/>
    </xf>
    <xf numFmtId="0" fontId="148" fillId="11" borderId="2" xfId="0" applyFont="1" applyFill="1" applyBorder="1" applyAlignment="1">
      <alignment horizontal="center"/>
    </xf>
    <xf numFmtId="0" fontId="114" fillId="11" borderId="2" xfId="0" applyFont="1" applyFill="1" applyBorder="1" applyAlignment="1">
      <alignment horizontal="center"/>
    </xf>
    <xf numFmtId="0" fontId="144" fillId="11" borderId="14" xfId="0" applyFont="1" applyFill="1" applyBorder="1" applyAlignment="1">
      <alignment horizontal="center"/>
    </xf>
    <xf numFmtId="0" fontId="120" fillId="8" borderId="1" xfId="0" applyFont="1" applyFill="1" applyBorder="1" applyAlignment="1">
      <alignment horizontal="center"/>
    </xf>
    <xf numFmtId="0" fontId="120" fillId="8" borderId="18" xfId="0" applyFont="1" applyFill="1" applyBorder="1" applyAlignment="1">
      <alignment horizontal="center"/>
    </xf>
    <xf numFmtId="0" fontId="60" fillId="8" borderId="19" xfId="0" applyFont="1" applyFill="1" applyBorder="1" applyAlignment="1">
      <alignment horizontal="center"/>
    </xf>
    <xf numFmtId="0" fontId="119" fillId="11" borderId="36" xfId="0" applyFont="1" applyFill="1" applyBorder="1" applyAlignment="1">
      <alignment horizontal="center"/>
    </xf>
    <xf numFmtId="0" fontId="162" fillId="11" borderId="49" xfId="0" applyFont="1" applyFill="1" applyBorder="1" applyAlignment="1">
      <alignment horizontal="center"/>
    </xf>
    <xf numFmtId="1" fontId="162" fillId="11" borderId="33" xfId="0" applyNumberFormat="1" applyFont="1" applyFill="1" applyBorder="1" applyAlignment="1">
      <alignment horizontal="center"/>
    </xf>
    <xf numFmtId="0" fontId="163" fillId="11" borderId="38" xfId="0" applyFont="1" applyFill="1" applyBorder="1" applyAlignment="1">
      <alignment horizontal="center"/>
    </xf>
    <xf numFmtId="0" fontId="162" fillId="11" borderId="2" xfId="0" applyFont="1" applyFill="1" applyBorder="1" applyAlignment="1">
      <alignment horizontal="center"/>
    </xf>
    <xf numFmtId="0" fontId="66" fillId="11" borderId="25" xfId="0" applyFont="1" applyFill="1" applyBorder="1" applyAlignment="1">
      <alignment horizontal="center"/>
    </xf>
    <xf numFmtId="0" fontId="19" fillId="8" borderId="0" xfId="0" applyFont="1" applyFill="1" applyAlignment="1">
      <alignment/>
    </xf>
    <xf numFmtId="0" fontId="14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2" fillId="8" borderId="0" xfId="0" applyFont="1" applyFill="1" applyBorder="1" applyAlignment="1">
      <alignment/>
    </xf>
    <xf numFmtId="0" fontId="121" fillId="11" borderId="11" xfId="0" applyFont="1" applyFill="1" applyBorder="1" applyAlignment="1">
      <alignment horizontal="center"/>
    </xf>
    <xf numFmtId="0" fontId="121" fillId="11" borderId="28" xfId="0" applyFont="1" applyFill="1" applyBorder="1" applyAlignment="1">
      <alignment horizontal="center"/>
    </xf>
    <xf numFmtId="0" fontId="119" fillId="11" borderId="32" xfId="0" applyFont="1" applyFill="1" applyBorder="1" applyAlignment="1">
      <alignment horizontal="center"/>
    </xf>
    <xf numFmtId="0" fontId="119" fillId="11" borderId="25" xfId="0" applyFont="1" applyFill="1" applyBorder="1" applyAlignment="1">
      <alignment horizontal="center"/>
    </xf>
    <xf numFmtId="0" fontId="62" fillId="11" borderId="37" xfId="0" applyFont="1" applyFill="1" applyBorder="1" applyAlignment="1">
      <alignment horizontal="center"/>
    </xf>
    <xf numFmtId="0" fontId="38" fillId="11" borderId="37" xfId="0" applyFont="1" applyFill="1" applyBorder="1" applyAlignment="1">
      <alignment horizontal="center"/>
    </xf>
    <xf numFmtId="0" fontId="60" fillId="8" borderId="29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center"/>
    </xf>
    <xf numFmtId="0" fontId="52" fillId="11" borderId="26" xfId="0" applyFont="1" applyFill="1" applyBorder="1" applyAlignment="1">
      <alignment horizontal="center"/>
    </xf>
    <xf numFmtId="0" fontId="170" fillId="11" borderId="33" xfId="0" applyFont="1" applyFill="1" applyBorder="1" applyAlignment="1">
      <alignment horizontal="center"/>
    </xf>
    <xf numFmtId="0" fontId="116" fillId="11" borderId="11" xfId="0" applyFont="1" applyFill="1" applyBorder="1" applyAlignment="1">
      <alignment horizontal="center"/>
    </xf>
    <xf numFmtId="0" fontId="116" fillId="11" borderId="28" xfId="0" applyFont="1" applyFill="1" applyBorder="1" applyAlignment="1">
      <alignment horizontal="center"/>
    </xf>
    <xf numFmtId="0" fontId="148" fillId="11" borderId="32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28" fillId="11" borderId="41" xfId="0" applyFont="1" applyFill="1" applyBorder="1" applyAlignment="1">
      <alignment horizontal="center"/>
    </xf>
    <xf numFmtId="0" fontId="136" fillId="11" borderId="25" xfId="0" applyFont="1" applyFill="1" applyBorder="1" applyAlignment="1">
      <alignment horizontal="center"/>
    </xf>
    <xf numFmtId="0" fontId="136" fillId="11" borderId="1" xfId="0" applyFont="1" applyFill="1" applyBorder="1" applyAlignment="1">
      <alignment horizontal="center"/>
    </xf>
    <xf numFmtId="0" fontId="88" fillId="11" borderId="19" xfId="0" applyFont="1" applyFill="1" applyBorder="1" applyAlignment="1">
      <alignment horizontal="center"/>
    </xf>
    <xf numFmtId="0" fontId="143" fillId="11" borderId="14" xfId="0" applyFont="1" applyFill="1" applyBorder="1" applyAlignment="1">
      <alignment horizontal="center"/>
    </xf>
    <xf numFmtId="0" fontId="143" fillId="11" borderId="32" xfId="0" applyFont="1" applyFill="1" applyBorder="1" applyAlignment="1">
      <alignment horizontal="center"/>
    </xf>
    <xf numFmtId="0" fontId="143" fillId="11" borderId="2" xfId="0" applyFont="1" applyFill="1" applyBorder="1" applyAlignment="1">
      <alignment horizontal="center"/>
    </xf>
    <xf numFmtId="0" fontId="129" fillId="11" borderId="14" xfId="0" applyFont="1" applyFill="1" applyBorder="1" applyAlignment="1">
      <alignment horizontal="center"/>
    </xf>
    <xf numFmtId="0" fontId="138" fillId="11" borderId="14" xfId="0" applyFont="1" applyFill="1" applyBorder="1" applyAlignment="1">
      <alignment horizontal="center"/>
    </xf>
    <xf numFmtId="0" fontId="84" fillId="11" borderId="2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77" fillId="11" borderId="26" xfId="0" applyFont="1" applyFill="1" applyBorder="1" applyAlignment="1">
      <alignment horizontal="center"/>
    </xf>
    <xf numFmtId="0" fontId="164" fillId="11" borderId="25" xfId="0" applyFont="1" applyFill="1" applyBorder="1" applyAlignment="1">
      <alignment horizontal="center"/>
    </xf>
    <xf numFmtId="0" fontId="164" fillId="11" borderId="32" xfId="0" applyFont="1" applyFill="1" applyBorder="1" applyAlignment="1">
      <alignment horizontal="center"/>
    </xf>
    <xf numFmtId="0" fontId="165" fillId="11" borderId="14" xfId="0" applyFont="1" applyFill="1" applyBorder="1" applyAlignment="1">
      <alignment horizontal="center"/>
    </xf>
    <xf numFmtId="0" fontId="119" fillId="11" borderId="14" xfId="0" applyFont="1" applyFill="1" applyBorder="1" applyAlignment="1">
      <alignment horizontal="center"/>
    </xf>
    <xf numFmtId="0" fontId="170" fillId="11" borderId="1" xfId="0" applyFont="1" applyFill="1" applyBorder="1" applyAlignment="1">
      <alignment horizontal="center"/>
    </xf>
    <xf numFmtId="0" fontId="170" fillId="11" borderId="18" xfId="0" applyFont="1" applyFill="1" applyBorder="1" applyAlignment="1">
      <alignment horizontal="center"/>
    </xf>
    <xf numFmtId="0" fontId="114" fillId="11" borderId="33" xfId="0" applyFont="1" applyFill="1" applyBorder="1" applyAlignment="1">
      <alignment horizontal="center"/>
    </xf>
    <xf numFmtId="0" fontId="120" fillId="8" borderId="14" xfId="0" applyFont="1" applyFill="1" applyBorder="1" applyAlignment="1">
      <alignment horizontal="center"/>
    </xf>
    <xf numFmtId="0" fontId="137" fillId="11" borderId="14" xfId="0" applyFont="1" applyFill="1" applyBorder="1" applyAlignment="1">
      <alignment horizontal="center"/>
    </xf>
    <xf numFmtId="0" fontId="142" fillId="11" borderId="14" xfId="0" applyFont="1" applyFill="1" applyBorder="1" applyAlignment="1">
      <alignment horizontal="center"/>
    </xf>
    <xf numFmtId="0" fontId="137" fillId="11" borderId="1" xfId="0" applyNumberFormat="1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46" fillId="8" borderId="1" xfId="0" applyFont="1" applyFill="1" applyBorder="1" applyAlignment="1">
      <alignment horizontal="center"/>
    </xf>
    <xf numFmtId="0" fontId="146" fillId="8" borderId="18" xfId="0" applyFont="1" applyFill="1" applyBorder="1" applyAlignment="1">
      <alignment horizontal="center"/>
    </xf>
    <xf numFmtId="0" fontId="119" fillId="11" borderId="18" xfId="0" applyFont="1" applyFill="1" applyBorder="1" applyAlignment="1">
      <alignment horizontal="center"/>
    </xf>
    <xf numFmtId="0" fontId="31" fillId="11" borderId="15" xfId="0" applyFont="1" applyFill="1" applyBorder="1" applyAlignment="1">
      <alignment horizontal="center"/>
    </xf>
    <xf numFmtId="170" fontId="88" fillId="11" borderId="36" xfId="0" applyNumberFormat="1" applyFont="1" applyFill="1" applyBorder="1" applyAlignment="1">
      <alignment horizontal="center"/>
    </xf>
    <xf numFmtId="0" fontId="152" fillId="11" borderId="52" xfId="0" applyFont="1" applyFill="1" applyBorder="1" applyAlignment="1">
      <alignment horizontal="center"/>
    </xf>
    <xf numFmtId="0" fontId="153" fillId="11" borderId="28" xfId="0" applyFont="1" applyFill="1" applyBorder="1" applyAlignment="1">
      <alignment horizontal="center"/>
    </xf>
    <xf numFmtId="0" fontId="152" fillId="11" borderId="11" xfId="0" applyFont="1" applyFill="1" applyBorder="1" applyAlignment="1">
      <alignment horizontal="center"/>
    </xf>
    <xf numFmtId="0" fontId="156" fillId="11" borderId="26" xfId="0" applyFont="1" applyFill="1" applyBorder="1" applyAlignment="1">
      <alignment horizontal="center"/>
    </xf>
    <xf numFmtId="0" fontId="157" fillId="11" borderId="31" xfId="0" applyFont="1" applyFill="1" applyBorder="1" applyAlignment="1">
      <alignment horizontal="center"/>
    </xf>
    <xf numFmtId="0" fontId="156" fillId="11" borderId="15" xfId="0" applyFont="1" applyFill="1" applyBorder="1" applyAlignment="1">
      <alignment horizontal="center"/>
    </xf>
    <xf numFmtId="0" fontId="156" fillId="11" borderId="36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39" fillId="11" borderId="19" xfId="0" applyFont="1" applyFill="1" applyBorder="1" applyAlignment="1">
      <alignment horizontal="center"/>
    </xf>
    <xf numFmtId="0" fontId="125" fillId="11" borderId="2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15" xfId="0" applyFont="1" applyFill="1" applyBorder="1" applyAlignment="1">
      <alignment/>
    </xf>
    <xf numFmtId="0" fontId="60" fillId="8" borderId="18" xfId="0" applyFont="1" applyFill="1" applyBorder="1" applyAlignment="1">
      <alignment horizontal="center"/>
    </xf>
    <xf numFmtId="0" fontId="60" fillId="8" borderId="42" xfId="0" applyFont="1" applyFill="1" applyBorder="1" applyAlignment="1">
      <alignment horizontal="center"/>
    </xf>
    <xf numFmtId="0" fontId="150" fillId="11" borderId="14" xfId="0" applyFont="1" applyFill="1" applyBorder="1" applyAlignment="1">
      <alignment horizontal="center"/>
    </xf>
    <xf numFmtId="170" fontId="62" fillId="11" borderId="36" xfId="0" applyNumberFormat="1" applyFont="1" applyFill="1" applyBorder="1" applyAlignment="1">
      <alignment horizontal="center"/>
    </xf>
    <xf numFmtId="0" fontId="140" fillId="11" borderId="48" xfId="0" applyFont="1" applyFill="1" applyBorder="1" applyAlignment="1">
      <alignment horizontal="center"/>
    </xf>
    <xf numFmtId="0" fontId="141" fillId="11" borderId="14" xfId="0" applyFont="1" applyFill="1" applyBorder="1" applyAlignment="1">
      <alignment horizontal="center"/>
    </xf>
    <xf numFmtId="0" fontId="87" fillId="11" borderId="21" xfId="0" applyFont="1" applyFill="1" applyBorder="1" applyAlignment="1">
      <alignment horizontal="center"/>
    </xf>
    <xf numFmtId="0" fontId="60" fillId="8" borderId="28" xfId="0" applyFont="1" applyFill="1" applyBorder="1" applyAlignment="1">
      <alignment horizontal="center"/>
    </xf>
    <xf numFmtId="0" fontId="171" fillId="11" borderId="26" xfId="0" applyFont="1" applyFill="1" applyBorder="1" applyAlignment="1">
      <alignment horizontal="center"/>
    </xf>
    <xf numFmtId="0" fontId="172" fillId="11" borderId="31" xfId="0" applyFont="1" applyFill="1" applyBorder="1" applyAlignment="1">
      <alignment horizontal="center"/>
    </xf>
    <xf numFmtId="0" fontId="171" fillId="11" borderId="15" xfId="0" applyFont="1" applyFill="1" applyBorder="1" applyAlignment="1">
      <alignment horizontal="center"/>
    </xf>
    <xf numFmtId="170" fontId="171" fillId="11" borderId="36" xfId="0" applyNumberFormat="1" applyFont="1" applyFill="1" applyBorder="1" applyAlignment="1">
      <alignment horizontal="center"/>
    </xf>
    <xf numFmtId="0" fontId="87" fillId="11" borderId="33" xfId="0" applyFont="1" applyFill="1" applyBorder="1" applyAlignment="1">
      <alignment horizontal="center"/>
    </xf>
    <xf numFmtId="0" fontId="87" fillId="11" borderId="2" xfId="0" applyFont="1" applyFill="1" applyBorder="1" applyAlignment="1">
      <alignment horizontal="center"/>
    </xf>
    <xf numFmtId="173" fontId="62" fillId="11" borderId="33" xfId="0" applyNumberFormat="1" applyFont="1" applyFill="1" applyBorder="1" applyAlignment="1">
      <alignment horizontal="center"/>
    </xf>
    <xf numFmtId="170" fontId="62" fillId="11" borderId="49" xfId="0" applyNumberFormat="1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170" fontId="87" fillId="11" borderId="49" xfId="0" applyNumberFormat="1" applyFont="1" applyFill="1" applyBorder="1" applyAlignment="1">
      <alignment horizontal="center"/>
    </xf>
    <xf numFmtId="0" fontId="178" fillId="11" borderId="25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0" fillId="11" borderId="48" xfId="0" applyFont="1" applyFill="1" applyBorder="1" applyAlignment="1">
      <alignment horizontal="center"/>
    </xf>
    <xf numFmtId="173" fontId="0" fillId="11" borderId="33" xfId="0" applyNumberFormat="1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53" fillId="11" borderId="2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5" fillId="13" borderId="5" xfId="0" applyFont="1" applyFill="1" applyBorder="1" applyAlignment="1">
      <alignment horizontal="center"/>
    </xf>
    <xf numFmtId="0" fontId="25" fillId="13" borderId="6" xfId="0" applyFont="1" applyFill="1" applyBorder="1" applyAlignment="1">
      <alignment horizontal="center"/>
    </xf>
    <xf numFmtId="0" fontId="147" fillId="11" borderId="2" xfId="0" applyFont="1" applyFill="1" applyBorder="1" applyAlignment="1">
      <alignment horizontal="center"/>
    </xf>
    <xf numFmtId="0" fontId="12" fillId="8" borderId="0" xfId="0" applyFont="1" applyFill="1" applyBorder="1" applyAlignment="1">
      <alignment/>
    </xf>
    <xf numFmtId="0" fontId="0" fillId="0" borderId="0" xfId="0" applyFill="1" applyAlignment="1">
      <alignment/>
    </xf>
    <xf numFmtId="0" fontId="89" fillId="8" borderId="1" xfId="0" applyFont="1" applyFill="1" applyBorder="1" applyAlignment="1">
      <alignment horizontal="center"/>
    </xf>
    <xf numFmtId="0" fontId="60" fillId="8" borderId="9" xfId="0" applyFont="1" applyFill="1" applyBorder="1" applyAlignment="1">
      <alignment horizontal="center"/>
    </xf>
    <xf numFmtId="0" fontId="60" fillId="8" borderId="13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/>
    </xf>
    <xf numFmtId="0" fontId="89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/>
    </xf>
    <xf numFmtId="0" fontId="0" fillId="11" borderId="32" xfId="0" applyFont="1" applyFill="1" applyBorder="1" applyAlignment="1">
      <alignment horizontal="center"/>
    </xf>
    <xf numFmtId="0" fontId="136" fillId="11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9" fillId="11" borderId="25" xfId="0" applyFont="1" applyFill="1" applyBorder="1" applyAlignment="1">
      <alignment horizontal="center"/>
    </xf>
    <xf numFmtId="0" fontId="180" fillId="11" borderId="18" xfId="0" applyFont="1" applyFill="1" applyBorder="1" applyAlignment="1">
      <alignment horizontal="center"/>
    </xf>
    <xf numFmtId="0" fontId="180" fillId="11" borderId="1" xfId="0" applyFont="1" applyFill="1" applyBorder="1" applyAlignment="1">
      <alignment horizontal="center"/>
    </xf>
    <xf numFmtId="0" fontId="179" fillId="11" borderId="36" xfId="0" applyFont="1" applyFill="1" applyBorder="1" applyAlignment="1">
      <alignment horizontal="center"/>
    </xf>
    <xf numFmtId="0" fontId="130" fillId="11" borderId="14" xfId="0" applyFont="1" applyFill="1" applyBorder="1" applyAlignment="1">
      <alignment horizontal="center"/>
    </xf>
    <xf numFmtId="1" fontId="62" fillId="11" borderId="15" xfId="0" applyNumberFormat="1" applyFont="1" applyFill="1" applyBorder="1" applyAlignment="1">
      <alignment horizontal="center"/>
    </xf>
    <xf numFmtId="0" fontId="87" fillId="11" borderId="15" xfId="0" applyFont="1" applyFill="1" applyBorder="1" applyAlignment="1">
      <alignment horizontal="center"/>
    </xf>
    <xf numFmtId="170" fontId="87" fillId="11" borderId="36" xfId="0" applyNumberFormat="1" applyFont="1" applyFill="1" applyBorder="1" applyAlignment="1">
      <alignment horizontal="center"/>
    </xf>
    <xf numFmtId="1" fontId="39" fillId="11" borderId="15" xfId="0" applyNumberFormat="1" applyFont="1" applyFill="1" applyBorder="1" applyAlignment="1">
      <alignment horizontal="center"/>
    </xf>
    <xf numFmtId="0" fontId="181" fillId="11" borderId="26" xfId="0" applyFont="1" applyFill="1" applyBorder="1" applyAlignment="1">
      <alignment horizontal="center"/>
    </xf>
    <xf numFmtId="0" fontId="182" fillId="11" borderId="31" xfId="0" applyFont="1" applyFill="1" applyBorder="1" applyAlignment="1">
      <alignment horizontal="center"/>
    </xf>
    <xf numFmtId="0" fontId="181" fillId="11" borderId="15" xfId="0" applyFont="1" applyFill="1" applyBorder="1" applyAlignment="1">
      <alignment horizontal="center"/>
    </xf>
    <xf numFmtId="0" fontId="181" fillId="11" borderId="16" xfId="0" applyFont="1" applyFill="1" applyBorder="1" applyAlignment="1">
      <alignment horizontal="center"/>
    </xf>
    <xf numFmtId="0" fontId="39" fillId="11" borderId="49" xfId="0" applyFont="1" applyFill="1" applyBorder="1" applyAlignment="1">
      <alignment horizontal="center"/>
    </xf>
    <xf numFmtId="173" fontId="39" fillId="11" borderId="33" xfId="0" applyNumberFormat="1" applyFont="1" applyFill="1" applyBorder="1" applyAlignment="1">
      <alignment horizontal="center"/>
    </xf>
    <xf numFmtId="0" fontId="38" fillId="11" borderId="38" xfId="0" applyFont="1" applyFill="1" applyBorder="1" applyAlignment="1">
      <alignment horizontal="center"/>
    </xf>
    <xf numFmtId="0" fontId="39" fillId="11" borderId="2" xfId="0" applyFont="1" applyFill="1" applyBorder="1" applyAlignment="1">
      <alignment horizontal="center"/>
    </xf>
    <xf numFmtId="0" fontId="156" fillId="11" borderId="2" xfId="0" applyFont="1" applyFill="1" applyBorder="1" applyAlignment="1">
      <alignment horizontal="center"/>
    </xf>
    <xf numFmtId="0" fontId="157" fillId="11" borderId="38" xfId="0" applyFont="1" applyFill="1" applyBorder="1" applyAlignment="1">
      <alignment horizontal="center"/>
    </xf>
    <xf numFmtId="0" fontId="156" fillId="11" borderId="33" xfId="0" applyFont="1" applyFill="1" applyBorder="1" applyAlignment="1">
      <alignment horizontal="center"/>
    </xf>
    <xf numFmtId="0" fontId="156" fillId="11" borderId="49" xfId="0" applyFont="1" applyFill="1" applyBorder="1" applyAlignment="1">
      <alignment horizontal="center"/>
    </xf>
    <xf numFmtId="0" fontId="19" fillId="11" borderId="41" xfId="0" applyFont="1" applyFill="1" applyBorder="1" applyAlignment="1">
      <alignment horizontal="center"/>
    </xf>
    <xf numFmtId="0" fontId="60" fillId="8" borderId="22" xfId="0" applyFont="1" applyFill="1" applyBorder="1" applyAlignment="1">
      <alignment horizontal="center"/>
    </xf>
    <xf numFmtId="0" fontId="60" fillId="8" borderId="26" xfId="0" applyFont="1" applyFill="1" applyBorder="1" applyAlignment="1">
      <alignment horizontal="center"/>
    </xf>
    <xf numFmtId="0" fontId="130" fillId="11" borderId="33" xfId="0" applyFont="1" applyFill="1" applyBorder="1" applyAlignment="1">
      <alignment horizontal="center"/>
    </xf>
    <xf numFmtId="0" fontId="133" fillId="11" borderId="14" xfId="0" applyFont="1" applyFill="1" applyBorder="1" applyAlignment="1">
      <alignment horizontal="center"/>
    </xf>
    <xf numFmtId="0" fontId="131" fillId="11" borderId="18" xfId="0" applyFont="1" applyFill="1" applyBorder="1" applyAlignment="1">
      <alignment horizontal="center"/>
    </xf>
    <xf numFmtId="0" fontId="135" fillId="11" borderId="1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148" fillId="11" borderId="14" xfId="0" applyFont="1" applyFill="1" applyBorder="1" applyAlignment="1">
      <alignment horizontal="center"/>
    </xf>
    <xf numFmtId="0" fontId="136" fillId="11" borderId="18" xfId="0" applyFont="1" applyFill="1" applyBorder="1" applyAlignment="1">
      <alignment horizontal="center"/>
    </xf>
    <xf numFmtId="1" fontId="135" fillId="11" borderId="14" xfId="0" applyNumberFormat="1" applyFont="1" applyFill="1" applyBorder="1" applyAlignment="1">
      <alignment horizontal="center"/>
    </xf>
    <xf numFmtId="0" fontId="137" fillId="11" borderId="1" xfId="0" applyFont="1" applyFill="1" applyBorder="1" applyAlignment="1">
      <alignment horizontal="center"/>
    </xf>
    <xf numFmtId="0" fontId="60" fillId="8" borderId="52" xfId="0" applyFont="1" applyFill="1" applyBorder="1" applyAlignment="1">
      <alignment horizontal="center"/>
    </xf>
    <xf numFmtId="173" fontId="38" fillId="11" borderId="15" xfId="0" applyNumberFormat="1" applyFont="1" applyFill="1" applyBorder="1" applyAlignment="1">
      <alignment horizontal="center"/>
    </xf>
    <xf numFmtId="1" fontId="88" fillId="11" borderId="15" xfId="0" applyNumberFormat="1" applyFont="1" applyFill="1" applyBorder="1" applyAlignment="1">
      <alignment horizontal="center"/>
    </xf>
    <xf numFmtId="0" fontId="28" fillId="11" borderId="33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1" fontId="88" fillId="11" borderId="33" xfId="0" applyNumberFormat="1" applyFont="1" applyFill="1" applyBorder="1" applyAlignment="1">
      <alignment horizontal="center"/>
    </xf>
    <xf numFmtId="0" fontId="88" fillId="11" borderId="2" xfId="0" applyFont="1" applyFill="1" applyBorder="1" applyAlignment="1">
      <alignment horizontal="center"/>
    </xf>
    <xf numFmtId="0" fontId="60" fillId="8" borderId="14" xfId="0" applyFont="1" applyFill="1" applyBorder="1" applyAlignment="1">
      <alignment horizontal="center"/>
    </xf>
    <xf numFmtId="0" fontId="60" fillId="8" borderId="32" xfId="0" applyFont="1" applyFill="1" applyBorder="1" applyAlignment="1">
      <alignment horizontal="center"/>
    </xf>
    <xf numFmtId="0" fontId="60" fillId="8" borderId="50" xfId="0" applyFont="1" applyFill="1" applyBorder="1" applyAlignment="1">
      <alignment horizontal="center"/>
    </xf>
    <xf numFmtId="0" fontId="152" fillId="11" borderId="26" xfId="0" applyFont="1" applyFill="1" applyBorder="1" applyAlignment="1">
      <alignment horizontal="center"/>
    </xf>
    <xf numFmtId="0" fontId="154" fillId="11" borderId="41" xfId="0" applyFont="1" applyFill="1" applyBorder="1" applyAlignment="1">
      <alignment horizontal="center"/>
    </xf>
    <xf numFmtId="0" fontId="152" fillId="11" borderId="40" xfId="0" applyFont="1" applyFill="1" applyBorder="1" applyAlignment="1">
      <alignment horizontal="center"/>
    </xf>
    <xf numFmtId="0" fontId="152" fillId="11" borderId="21" xfId="0" applyFont="1" applyFill="1" applyBorder="1" applyAlignment="1">
      <alignment horizontal="center"/>
    </xf>
    <xf numFmtId="0" fontId="12" fillId="11" borderId="18" xfId="0" applyFont="1" applyFill="1" applyBorder="1" applyAlignment="1">
      <alignment/>
    </xf>
    <xf numFmtId="0" fontId="25" fillId="11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5" fillId="11" borderId="39" xfId="0" applyFont="1" applyFill="1" applyBorder="1" applyAlignment="1">
      <alignment horizontal="center"/>
    </xf>
    <xf numFmtId="0" fontId="38" fillId="11" borderId="53" xfId="0" applyFont="1" applyFill="1" applyBorder="1" applyAlignment="1">
      <alignment horizontal="center"/>
    </xf>
    <xf numFmtId="0" fontId="60" fillId="8" borderId="53" xfId="0" applyFont="1" applyFill="1" applyBorder="1" applyAlignment="1">
      <alignment horizontal="center"/>
    </xf>
    <xf numFmtId="0" fontId="12" fillId="11" borderId="53" xfId="0" applyFont="1" applyFill="1" applyBorder="1" applyAlignment="1">
      <alignment horizontal="center"/>
    </xf>
    <xf numFmtId="0" fontId="13" fillId="11" borderId="53" xfId="0" applyFont="1" applyFill="1" applyBorder="1" applyAlignment="1">
      <alignment horizontal="center"/>
    </xf>
    <xf numFmtId="0" fontId="87" fillId="11" borderId="10" xfId="0" applyFont="1" applyFill="1" applyBorder="1" applyAlignment="1">
      <alignment horizontal="center"/>
    </xf>
    <xf numFmtId="0" fontId="12" fillId="11" borderId="59" xfId="0" applyFont="1" applyFill="1" applyBorder="1" applyAlignment="1">
      <alignment/>
    </xf>
    <xf numFmtId="0" fontId="18" fillId="11" borderId="12" xfId="0" applyFont="1" applyFill="1" applyBorder="1" applyAlignment="1">
      <alignment horizontal="center"/>
    </xf>
    <xf numFmtId="0" fontId="62" fillId="11" borderId="60" xfId="0" applyFont="1" applyFill="1" applyBorder="1" applyAlignment="1">
      <alignment horizontal="center"/>
    </xf>
    <xf numFmtId="0" fontId="13" fillId="11" borderId="42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0" fontId="60" fillId="8" borderId="15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  <xf numFmtId="0" fontId="89" fillId="8" borderId="9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88" fillId="11" borderId="34" xfId="0" applyFont="1" applyFill="1" applyBorder="1" applyAlignment="1">
      <alignment horizontal="center"/>
    </xf>
    <xf numFmtId="0" fontId="88" fillId="11" borderId="39" xfId="0" applyFont="1" applyFill="1" applyBorder="1" applyAlignment="1">
      <alignment horizontal="center"/>
    </xf>
    <xf numFmtId="0" fontId="88" fillId="11" borderId="33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8" fillId="11" borderId="53" xfId="0" applyFont="1" applyFill="1" applyBorder="1" applyAlignment="1">
      <alignment horizontal="center"/>
    </xf>
    <xf numFmtId="0" fontId="19" fillId="11" borderId="53" xfId="0" applyFont="1" applyFill="1" applyBorder="1" applyAlignment="1">
      <alignment horizontal="center"/>
    </xf>
    <xf numFmtId="0" fontId="11" fillId="11" borderId="53" xfId="0" applyFont="1" applyFill="1" applyBorder="1" applyAlignment="1">
      <alignment horizontal="center"/>
    </xf>
    <xf numFmtId="0" fontId="39" fillId="11" borderId="61" xfId="0" applyFont="1" applyFill="1" applyBorder="1" applyAlignment="1">
      <alignment horizontal="center"/>
    </xf>
    <xf numFmtId="0" fontId="89" fillId="8" borderId="53" xfId="0" applyFont="1" applyFill="1" applyBorder="1" applyAlignment="1">
      <alignment horizontal="center"/>
    </xf>
    <xf numFmtId="0" fontId="39" fillId="11" borderId="33" xfId="0" applyFont="1" applyFill="1" applyBorder="1" applyAlignment="1">
      <alignment horizontal="center"/>
    </xf>
    <xf numFmtId="0" fontId="13" fillId="11" borderId="62" xfId="0" applyFont="1" applyFill="1" applyBorder="1" applyAlignment="1">
      <alignment horizontal="center"/>
    </xf>
    <xf numFmtId="0" fontId="88" fillId="11" borderId="1" xfId="0" applyFont="1" applyFill="1" applyBorder="1" applyAlignment="1">
      <alignment horizontal="center"/>
    </xf>
    <xf numFmtId="0" fontId="12" fillId="11" borderId="60" xfId="0" applyFont="1" applyFill="1" applyBorder="1" applyAlignment="1">
      <alignment horizontal="center"/>
    </xf>
    <xf numFmtId="0" fontId="88" fillId="11" borderId="9" xfId="0" applyFont="1" applyFill="1" applyBorder="1" applyAlignment="1">
      <alignment horizontal="center"/>
    </xf>
    <xf numFmtId="0" fontId="39" fillId="11" borderId="34" xfId="0" applyFont="1" applyFill="1" applyBorder="1" applyAlignment="1">
      <alignment horizontal="center"/>
    </xf>
    <xf numFmtId="0" fontId="39" fillId="11" borderId="39" xfId="0" applyFont="1" applyFill="1" applyBorder="1" applyAlignment="1">
      <alignment horizontal="center"/>
    </xf>
    <xf numFmtId="0" fontId="62" fillId="11" borderId="13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9" fillId="11" borderId="20" xfId="0" applyFont="1" applyFill="1" applyBorder="1" applyAlignment="1">
      <alignment horizontal="center"/>
    </xf>
    <xf numFmtId="0" fontId="38" fillId="11" borderId="17" xfId="0" applyFont="1" applyFill="1" applyBorder="1" applyAlignment="1">
      <alignment horizontal="center"/>
    </xf>
    <xf numFmtId="0" fontId="60" fillId="8" borderId="12" xfId="0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60" fillId="8" borderId="36" xfId="0" applyFont="1" applyFill="1" applyBorder="1" applyAlignment="1">
      <alignment horizontal="center"/>
    </xf>
    <xf numFmtId="0" fontId="60" fillId="8" borderId="37" xfId="0" applyFont="1" applyFill="1" applyBorder="1" applyAlignment="1">
      <alignment horizontal="center"/>
    </xf>
    <xf numFmtId="0" fontId="38" fillId="11" borderId="16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31" fillId="11" borderId="13" xfId="0" applyFont="1" applyFill="1" applyBorder="1" applyAlignment="1">
      <alignment horizontal="center"/>
    </xf>
    <xf numFmtId="0" fontId="31" fillId="11" borderId="12" xfId="0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25" fillId="11" borderId="53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0" fontId="19" fillId="11" borderId="17" xfId="0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0" fontId="16" fillId="11" borderId="23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60" fillId="8" borderId="60" xfId="0" applyFont="1" applyFill="1" applyBorder="1" applyAlignment="1">
      <alignment horizontal="center"/>
    </xf>
    <xf numFmtId="0" fontId="16" fillId="11" borderId="37" xfId="0" applyFont="1" applyFill="1" applyBorder="1" applyAlignment="1">
      <alignment horizontal="center"/>
    </xf>
    <xf numFmtId="0" fontId="16" fillId="11" borderId="63" xfId="0" applyFont="1" applyFill="1" applyBorder="1" applyAlignment="1">
      <alignment horizontal="center"/>
    </xf>
    <xf numFmtId="0" fontId="16" fillId="11" borderId="19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0" fontId="38" fillId="2" borderId="37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38" fillId="11" borderId="29" xfId="0" applyFont="1" applyFill="1" applyBorder="1" applyAlignment="1">
      <alignment horizontal="center"/>
    </xf>
    <xf numFmtId="0" fontId="38" fillId="11" borderId="19" xfId="0" applyFont="1" applyFill="1" applyBorder="1" applyAlignment="1">
      <alignment horizontal="center"/>
    </xf>
    <xf numFmtId="0" fontId="38" fillId="11" borderId="37" xfId="0" applyFont="1" applyFill="1" applyBorder="1" applyAlignment="1">
      <alignment horizontal="center"/>
    </xf>
    <xf numFmtId="0" fontId="38" fillId="11" borderId="7" xfId="0" applyFont="1" applyFill="1" applyBorder="1" applyAlignment="1">
      <alignment horizontal="center"/>
    </xf>
    <xf numFmtId="0" fontId="38" fillId="11" borderId="8" xfId="0" applyFont="1" applyFill="1" applyBorder="1" applyAlignment="1">
      <alignment horizontal="center"/>
    </xf>
    <xf numFmtId="0" fontId="38" fillId="11" borderId="6" xfId="0" applyFont="1" applyFill="1" applyBorder="1" applyAlignment="1">
      <alignment horizontal="center"/>
    </xf>
    <xf numFmtId="0" fontId="38" fillId="2" borderId="45" xfId="0" applyFont="1" applyFill="1" applyBorder="1" applyAlignment="1">
      <alignment horizontal="center"/>
    </xf>
    <xf numFmtId="0" fontId="38" fillId="2" borderId="46" xfId="0" applyFont="1" applyFill="1" applyBorder="1" applyAlignment="1">
      <alignment horizontal="center"/>
    </xf>
    <xf numFmtId="0" fontId="38" fillId="2" borderId="44" xfId="0" applyFont="1" applyFill="1" applyBorder="1" applyAlignment="1">
      <alignment horizontal="center"/>
    </xf>
    <xf numFmtId="0" fontId="38" fillId="11" borderId="44" xfId="0" applyFont="1" applyFill="1" applyBorder="1" applyAlignment="1">
      <alignment horizontal="center"/>
    </xf>
    <xf numFmtId="0" fontId="38" fillId="11" borderId="45" xfId="0" applyFont="1" applyFill="1" applyBorder="1" applyAlignment="1">
      <alignment horizontal="center"/>
    </xf>
    <xf numFmtId="0" fontId="38" fillId="11" borderId="46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11" borderId="5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13" fillId="11" borderId="45" xfId="0" applyFont="1" applyFill="1" applyBorder="1" applyAlignment="1">
      <alignment horizontal="center"/>
    </xf>
    <xf numFmtId="0" fontId="13" fillId="11" borderId="46" xfId="0" applyFont="1" applyFill="1" applyBorder="1" applyAlignment="1">
      <alignment horizontal="center"/>
    </xf>
    <xf numFmtId="0" fontId="38" fillId="2" borderId="63" xfId="0" applyFont="1" applyFill="1" applyBorder="1" applyAlignment="1">
      <alignment horizontal="center"/>
    </xf>
    <xf numFmtId="0" fontId="38" fillId="2" borderId="56" xfId="0" applyFont="1" applyFill="1" applyBorder="1" applyAlignment="1">
      <alignment horizontal="center"/>
    </xf>
    <xf numFmtId="0" fontId="38" fillId="2" borderId="55" xfId="0" applyFont="1" applyFill="1" applyBorder="1" applyAlignment="1">
      <alignment horizontal="center"/>
    </xf>
    <xf numFmtId="0" fontId="38" fillId="11" borderId="63" xfId="0" applyFont="1" applyFill="1" applyBorder="1" applyAlignment="1">
      <alignment horizontal="center"/>
    </xf>
    <xf numFmtId="0" fontId="38" fillId="11" borderId="56" xfId="0" applyFont="1" applyFill="1" applyBorder="1" applyAlignment="1">
      <alignment horizontal="center"/>
    </xf>
    <xf numFmtId="0" fontId="38" fillId="11" borderId="55" xfId="0" applyFont="1" applyFill="1" applyBorder="1" applyAlignment="1">
      <alignment horizontal="center"/>
    </xf>
    <xf numFmtId="0" fontId="38" fillId="11" borderId="57" xfId="0" applyFont="1" applyFill="1" applyBorder="1" applyAlignment="1">
      <alignment horizontal="center"/>
    </xf>
    <xf numFmtId="0" fontId="38" fillId="2" borderId="29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11" borderId="64" xfId="0" applyFont="1" applyFill="1" applyBorder="1" applyAlignment="1">
      <alignment horizontal="center"/>
    </xf>
    <xf numFmtId="0" fontId="13" fillId="11" borderId="65" xfId="0" applyFont="1" applyFill="1" applyBorder="1" applyAlignment="1">
      <alignment horizontal="center"/>
    </xf>
    <xf numFmtId="0" fontId="13" fillId="11" borderId="49" xfId="0" applyFont="1" applyFill="1" applyBorder="1" applyAlignment="1">
      <alignment horizontal="center"/>
    </xf>
    <xf numFmtId="0" fontId="13" fillId="11" borderId="48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3" fillId="11" borderId="63" xfId="0" applyFont="1" applyFill="1" applyBorder="1" applyAlignment="1">
      <alignment horizontal="center"/>
    </xf>
    <xf numFmtId="0" fontId="13" fillId="11" borderId="56" xfId="0" applyFont="1" applyFill="1" applyBorder="1" applyAlignment="1">
      <alignment horizontal="center"/>
    </xf>
    <xf numFmtId="0" fontId="13" fillId="11" borderId="55" xfId="0" applyFont="1" applyFill="1" applyBorder="1" applyAlignment="1">
      <alignment horizontal="center"/>
    </xf>
    <xf numFmtId="0" fontId="13" fillId="11" borderId="57" xfId="0" applyFont="1" applyFill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4" fillId="11" borderId="46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4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3" fillId="2" borderId="63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4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5" fillId="2" borderId="44" xfId="0" applyFont="1" applyFill="1" applyBorder="1" applyAlignment="1">
      <alignment horizontal="center"/>
    </xf>
    <xf numFmtId="0" fontId="35" fillId="2" borderId="45" xfId="0" applyFont="1" applyFill="1" applyBorder="1" applyAlignment="1">
      <alignment horizontal="center"/>
    </xf>
    <xf numFmtId="0" fontId="35" fillId="2" borderId="46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60" fillId="2" borderId="7" xfId="0" applyFont="1" applyFill="1" applyBorder="1" applyAlignment="1">
      <alignment horizontal="center"/>
    </xf>
    <xf numFmtId="0" fontId="60" fillId="2" borderId="8" xfId="0" applyFont="1" applyFill="1" applyBorder="1" applyAlignment="1">
      <alignment horizontal="center"/>
    </xf>
    <xf numFmtId="0" fontId="60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6" fillId="11" borderId="56" xfId="0" applyFont="1" applyFill="1" applyBorder="1" applyAlignment="1">
      <alignment horizontal="center"/>
    </xf>
    <xf numFmtId="0" fontId="16" fillId="11" borderId="55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11" borderId="44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/>
    </xf>
    <xf numFmtId="0" fontId="16" fillId="11" borderId="46" xfId="0" applyFont="1" applyFill="1" applyBorder="1" applyAlignment="1">
      <alignment horizontal="center"/>
    </xf>
    <xf numFmtId="0" fontId="62" fillId="2" borderId="63" xfId="0" applyFont="1" applyFill="1" applyBorder="1" applyAlignment="1">
      <alignment horizontal="center"/>
    </xf>
    <xf numFmtId="0" fontId="62" fillId="2" borderId="56" xfId="0" applyFont="1" applyFill="1" applyBorder="1" applyAlignment="1">
      <alignment horizontal="center"/>
    </xf>
    <xf numFmtId="0" fontId="62" fillId="2" borderId="55" xfId="0" applyFont="1" applyFill="1" applyBorder="1" applyAlignment="1">
      <alignment horizontal="center"/>
    </xf>
    <xf numFmtId="0" fontId="62" fillId="2" borderId="29" xfId="0" applyFont="1" applyFill="1" applyBorder="1" applyAlignment="1">
      <alignment horizontal="center"/>
    </xf>
    <xf numFmtId="0" fontId="62" fillId="2" borderId="19" xfId="0" applyFont="1" applyFill="1" applyBorder="1" applyAlignment="1">
      <alignment horizontal="center"/>
    </xf>
    <xf numFmtId="0" fontId="62" fillId="2" borderId="37" xfId="0" applyFont="1" applyFill="1" applyBorder="1" applyAlignment="1">
      <alignment horizontal="center"/>
    </xf>
    <xf numFmtId="0" fontId="62" fillId="11" borderId="63" xfId="0" applyFont="1" applyFill="1" applyBorder="1" applyAlignment="1">
      <alignment horizontal="center"/>
    </xf>
    <xf numFmtId="0" fontId="62" fillId="11" borderId="56" xfId="0" applyFont="1" applyFill="1" applyBorder="1" applyAlignment="1">
      <alignment horizontal="center"/>
    </xf>
    <xf numFmtId="0" fontId="62" fillId="11" borderId="55" xfId="0" applyFont="1" applyFill="1" applyBorder="1" applyAlignment="1">
      <alignment horizontal="center"/>
    </xf>
    <xf numFmtId="0" fontId="62" fillId="11" borderId="57" xfId="0" applyFont="1" applyFill="1" applyBorder="1" applyAlignment="1">
      <alignment horizontal="center"/>
    </xf>
    <xf numFmtId="0" fontId="62" fillId="2" borderId="20" xfId="0" applyFont="1" applyFill="1" applyBorder="1" applyAlignment="1">
      <alignment horizontal="center"/>
    </xf>
    <xf numFmtId="0" fontId="62" fillId="11" borderId="29" xfId="0" applyFont="1" applyFill="1" applyBorder="1" applyAlignment="1">
      <alignment horizontal="center"/>
    </xf>
    <xf numFmtId="0" fontId="62" fillId="11" borderId="19" xfId="0" applyFont="1" applyFill="1" applyBorder="1" applyAlignment="1">
      <alignment horizontal="center"/>
    </xf>
    <xf numFmtId="0" fontId="62" fillId="11" borderId="37" xfId="0" applyFont="1" applyFill="1" applyBorder="1" applyAlignment="1">
      <alignment horizontal="center"/>
    </xf>
    <xf numFmtId="0" fontId="62" fillId="11" borderId="20" xfId="0" applyFont="1" applyFill="1" applyBorder="1" applyAlignment="1">
      <alignment horizontal="center"/>
    </xf>
    <xf numFmtId="0" fontId="62" fillId="2" borderId="45" xfId="0" applyFont="1" applyFill="1" applyBorder="1" applyAlignment="1">
      <alignment horizontal="center"/>
    </xf>
    <xf numFmtId="0" fontId="62" fillId="2" borderId="46" xfId="0" applyFont="1" applyFill="1" applyBorder="1" applyAlignment="1">
      <alignment horizontal="center"/>
    </xf>
    <xf numFmtId="0" fontId="62" fillId="2" borderId="44" xfId="0" applyFont="1" applyFill="1" applyBorder="1" applyAlignment="1">
      <alignment horizontal="center"/>
    </xf>
    <xf numFmtId="0" fontId="62" fillId="11" borderId="44" xfId="0" applyFont="1" applyFill="1" applyBorder="1" applyAlignment="1">
      <alignment horizontal="center"/>
    </xf>
    <xf numFmtId="0" fontId="62" fillId="11" borderId="45" xfId="0" applyFont="1" applyFill="1" applyBorder="1" applyAlignment="1">
      <alignment horizontal="center"/>
    </xf>
    <xf numFmtId="0" fontId="62" fillId="11" borderId="46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11" borderId="63" xfId="0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/>
    </xf>
    <xf numFmtId="0" fontId="0" fillId="11" borderId="55" xfId="0" applyFont="1" applyFill="1" applyBorder="1" applyAlignment="1">
      <alignment horizontal="center"/>
    </xf>
    <xf numFmtId="0" fontId="0" fillId="11" borderId="57" xfId="0" applyFont="1" applyFill="1" applyBorder="1" applyAlignment="1">
      <alignment horizontal="center"/>
    </xf>
    <xf numFmtId="0" fontId="0" fillId="11" borderId="29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11" borderId="44" xfId="0" applyFont="1" applyFill="1" applyBorder="1" applyAlignment="1">
      <alignment horizontal="center"/>
    </xf>
    <xf numFmtId="0" fontId="0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11" borderId="63" xfId="0" applyFont="1" applyFill="1" applyBorder="1" applyAlignment="1">
      <alignment horizontal="center"/>
    </xf>
    <xf numFmtId="0" fontId="11" fillId="11" borderId="56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11" borderId="44" xfId="0" applyFont="1" applyFill="1" applyBorder="1" applyAlignment="1">
      <alignment horizontal="center"/>
    </xf>
    <xf numFmtId="0" fontId="11" fillId="11" borderId="45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0" fontId="20" fillId="2" borderId="63" xfId="0" applyFont="1" applyFill="1" applyBorder="1" applyAlignment="1">
      <alignment horizontal="center"/>
    </xf>
    <xf numFmtId="0" fontId="20" fillId="2" borderId="56" xfId="0" applyFont="1" applyFill="1" applyBorder="1" applyAlignment="1">
      <alignment horizontal="center"/>
    </xf>
    <xf numFmtId="0" fontId="20" fillId="2" borderId="55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18" fillId="11" borderId="54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  <xf numFmtId="0" fontId="18" fillId="11" borderId="20" xfId="0" applyFont="1" applyFill="1" applyBorder="1" applyAlignment="1">
      <alignment horizontal="center"/>
    </xf>
    <xf numFmtId="0" fontId="18" fillId="11" borderId="57" xfId="0" applyFont="1" applyFill="1" applyBorder="1" applyAlignment="1">
      <alignment horizontal="center"/>
    </xf>
    <xf numFmtId="0" fontId="18" fillId="11" borderId="56" xfId="0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/>
    </xf>
    <xf numFmtId="0" fontId="18" fillId="11" borderId="29" xfId="0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/>
    </xf>
    <xf numFmtId="0" fontId="18" fillId="11" borderId="63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18" fillId="11" borderId="44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46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11" borderId="63" xfId="0" applyFont="1" applyFill="1" applyBorder="1" applyAlignment="1">
      <alignment horizontal="center"/>
    </xf>
    <xf numFmtId="0" fontId="12" fillId="11" borderId="56" xfId="0" applyFont="1" applyFill="1" applyBorder="1" applyAlignment="1">
      <alignment horizontal="center"/>
    </xf>
    <xf numFmtId="0" fontId="12" fillId="11" borderId="55" xfId="0" applyFont="1" applyFill="1" applyBorder="1" applyAlignment="1">
      <alignment horizontal="center"/>
    </xf>
    <xf numFmtId="0" fontId="12" fillId="11" borderId="57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11" borderId="44" xfId="0" applyFont="1" applyFill="1" applyBorder="1" applyAlignment="1">
      <alignment horizontal="center"/>
    </xf>
    <xf numFmtId="0" fontId="12" fillId="11" borderId="45" xfId="0" applyFont="1" applyFill="1" applyBorder="1" applyAlignment="1">
      <alignment horizontal="center"/>
    </xf>
    <xf numFmtId="0" fontId="12" fillId="11" borderId="46" xfId="0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6" xfId="0" applyFont="1" applyFill="1" applyBorder="1" applyAlignment="1">
      <alignment horizontal="center"/>
    </xf>
    <xf numFmtId="0" fontId="19" fillId="11" borderId="43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60" fillId="11" borderId="7" xfId="0" applyFont="1" applyFill="1" applyBorder="1" applyAlignment="1">
      <alignment horizontal="center"/>
    </xf>
    <xf numFmtId="0" fontId="60" fillId="11" borderId="8" xfId="0" applyFont="1" applyFill="1" applyBorder="1" applyAlignment="1">
      <alignment horizontal="center"/>
    </xf>
    <xf numFmtId="0" fontId="60" fillId="11" borderId="6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60" fillId="2" borderId="7" xfId="0" applyFont="1" applyFill="1" applyBorder="1" applyAlignment="1">
      <alignment horizontal="center"/>
    </xf>
    <xf numFmtId="0" fontId="60" fillId="2" borderId="8" xfId="0" applyFont="1" applyFill="1" applyBorder="1" applyAlignment="1">
      <alignment horizontal="center"/>
    </xf>
    <xf numFmtId="0" fontId="60" fillId="2" borderId="6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38" fillId="11" borderId="7" xfId="0" applyFont="1" applyFill="1" applyBorder="1" applyAlignment="1">
      <alignment horizontal="center"/>
    </xf>
    <xf numFmtId="0" fontId="38" fillId="11" borderId="8" xfId="0" applyFont="1" applyFill="1" applyBorder="1" applyAlignment="1">
      <alignment horizontal="center"/>
    </xf>
    <xf numFmtId="0" fontId="38" fillId="11" borderId="6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62" fillId="2" borderId="7" xfId="0" applyFont="1" applyFill="1" applyBorder="1" applyAlignment="1">
      <alignment horizontal="center"/>
    </xf>
    <xf numFmtId="0" fontId="62" fillId="2" borderId="8" xfId="0" applyFont="1" applyFill="1" applyBorder="1" applyAlignment="1">
      <alignment horizontal="center"/>
    </xf>
    <xf numFmtId="0" fontId="62" fillId="2" borderId="6" xfId="0" applyFont="1" applyFill="1" applyBorder="1" applyAlignment="1">
      <alignment horizontal="center"/>
    </xf>
    <xf numFmtId="0" fontId="62" fillId="11" borderId="7" xfId="0" applyFont="1" applyFill="1" applyBorder="1" applyAlignment="1">
      <alignment horizontal="center"/>
    </xf>
    <xf numFmtId="0" fontId="62" fillId="11" borderId="8" xfId="0" applyFont="1" applyFill="1" applyBorder="1" applyAlignment="1">
      <alignment horizontal="center"/>
    </xf>
    <xf numFmtId="0" fontId="62" fillId="11" borderId="6" xfId="0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0" fontId="44" fillId="11" borderId="7" xfId="0" applyFont="1" applyFill="1" applyBorder="1" applyAlignment="1">
      <alignment horizontal="center"/>
    </xf>
    <xf numFmtId="0" fontId="44" fillId="11" borderId="8" xfId="0" applyFont="1" applyFill="1" applyBorder="1" applyAlignment="1">
      <alignment horizontal="center"/>
    </xf>
    <xf numFmtId="0" fontId="44" fillId="11" borderId="6" xfId="0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9" fillId="11" borderId="43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6" xfId="0" applyFont="1" applyFill="1" applyBorder="1" applyAlignment="1">
      <alignment horizontal="center"/>
    </xf>
    <xf numFmtId="0" fontId="60" fillId="8" borderId="0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60" fillId="11" borderId="7" xfId="0" applyFont="1" applyFill="1" applyBorder="1" applyAlignment="1">
      <alignment horizontal="center"/>
    </xf>
    <xf numFmtId="0" fontId="60" fillId="11" borderId="8" xfId="0" applyFont="1" applyFill="1" applyBorder="1" applyAlignment="1">
      <alignment horizontal="center"/>
    </xf>
    <xf numFmtId="0" fontId="60" fillId="11" borderId="6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27" fillId="12" borderId="8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64" fillId="2" borderId="63" xfId="0" applyFont="1" applyFill="1" applyBorder="1" applyAlignment="1">
      <alignment horizontal="center"/>
    </xf>
    <xf numFmtId="0" fontId="64" fillId="2" borderId="56" xfId="0" applyFont="1" applyFill="1" applyBorder="1" applyAlignment="1">
      <alignment horizontal="center"/>
    </xf>
    <xf numFmtId="0" fontId="64" fillId="2" borderId="58" xfId="0" applyFont="1" applyFill="1" applyBorder="1" applyAlignment="1">
      <alignment horizontal="center"/>
    </xf>
    <xf numFmtId="0" fontId="25" fillId="13" borderId="63" xfId="0" applyFont="1" applyFill="1" applyBorder="1" applyAlignment="1">
      <alignment horizontal="center"/>
    </xf>
    <xf numFmtId="0" fontId="25" fillId="13" borderId="56" xfId="0" applyFont="1" applyFill="1" applyBorder="1" applyAlignment="1">
      <alignment horizontal="center"/>
    </xf>
    <xf numFmtId="0" fontId="25" fillId="13" borderId="55" xfId="0" applyFont="1" applyFill="1" applyBorder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4" borderId="8" xfId="0" applyFont="1" applyFill="1" applyBorder="1" applyAlignment="1">
      <alignment horizontal="center"/>
    </xf>
    <xf numFmtId="0" fontId="25" fillId="14" borderId="6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39" fillId="11" borderId="66" xfId="0" applyFont="1" applyFill="1" applyBorder="1" applyAlignment="1">
      <alignment horizontal="center"/>
    </xf>
    <xf numFmtId="0" fontId="39" fillId="11" borderId="38" xfId="0" applyFont="1" applyFill="1" applyBorder="1" applyAlignment="1">
      <alignment horizontal="center"/>
    </xf>
    <xf numFmtId="0" fontId="45" fillId="11" borderId="5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60" fillId="8" borderId="59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62" fillId="11" borderId="59" xfId="0" applyFont="1" applyFill="1" applyBorder="1" applyAlignment="1">
      <alignment horizontal="center"/>
    </xf>
    <xf numFmtId="0" fontId="62" fillId="11" borderId="18" xfId="0" applyFont="1" applyFill="1" applyBorder="1" applyAlignment="1">
      <alignment horizontal="center"/>
    </xf>
    <xf numFmtId="0" fontId="12" fillId="11" borderId="59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62" fillId="11" borderId="59" xfId="0" applyFont="1" applyFill="1" applyBorder="1" applyAlignment="1">
      <alignment horizontal="center"/>
    </xf>
    <xf numFmtId="0" fontId="62" fillId="11" borderId="18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16" fillId="11" borderId="59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60" fillId="8" borderId="59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  <xf numFmtId="0" fontId="13" fillId="11" borderId="59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38" fillId="11" borderId="59" xfId="0" applyFont="1" applyFill="1" applyBorder="1" applyAlignment="1">
      <alignment horizontal="center"/>
    </xf>
    <xf numFmtId="0" fontId="38" fillId="11" borderId="18" xfId="0" applyFont="1" applyFill="1" applyBorder="1" applyAlignment="1">
      <alignment horizontal="center"/>
    </xf>
    <xf numFmtId="0" fontId="19" fillId="11" borderId="59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1" fillId="11" borderId="59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38" fillId="11" borderId="59" xfId="0" applyFont="1" applyFill="1" applyBorder="1" applyAlignment="1">
      <alignment horizontal="center"/>
    </xf>
    <xf numFmtId="0" fontId="38" fillId="11" borderId="18" xfId="0" applyFont="1" applyFill="1" applyBorder="1" applyAlignment="1">
      <alignment horizontal="center"/>
    </xf>
    <xf numFmtId="0" fontId="18" fillId="11" borderId="59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6" fillId="11" borderId="59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19" fillId="11" borderId="59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3" fillId="11" borderId="59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8" fillId="11" borderId="59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1" fillId="11" borderId="59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60" fillId="8" borderId="67" xfId="0" applyFont="1" applyFill="1" applyBorder="1" applyAlignment="1">
      <alignment horizontal="center"/>
    </xf>
    <xf numFmtId="0" fontId="60" fillId="8" borderId="31" xfId="0" applyFont="1" applyFill="1" applyBorder="1" applyAlignment="1">
      <alignment horizontal="center"/>
    </xf>
    <xf numFmtId="0" fontId="12" fillId="11" borderId="59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0" fillId="11" borderId="68" xfId="0" applyFont="1" applyFill="1" applyBorder="1" applyAlignment="1">
      <alignment horizontal="center"/>
    </xf>
    <xf numFmtId="0" fontId="11" fillId="11" borderId="68" xfId="0" applyFont="1" applyFill="1" applyBorder="1" applyAlignment="1">
      <alignment horizontal="center"/>
    </xf>
    <xf numFmtId="0" fontId="18" fillId="11" borderId="68" xfId="0" applyFont="1" applyFill="1" applyBorder="1" applyAlignment="1">
      <alignment horizontal="center"/>
    </xf>
    <xf numFmtId="0" fontId="13" fillId="11" borderId="68" xfId="0" applyFont="1" applyFill="1" applyBorder="1" applyAlignment="1">
      <alignment horizontal="center"/>
    </xf>
    <xf numFmtId="0" fontId="38" fillId="11" borderId="68" xfId="0" applyFont="1" applyFill="1" applyBorder="1" applyAlignment="1">
      <alignment horizontal="center"/>
    </xf>
    <xf numFmtId="0" fontId="19" fillId="11" borderId="68" xfId="0" applyFont="1" applyFill="1" applyBorder="1" applyAlignment="1">
      <alignment horizontal="center"/>
    </xf>
    <xf numFmtId="0" fontId="60" fillId="8" borderId="68" xfId="0" applyFont="1" applyFill="1" applyBorder="1" applyAlignment="1">
      <alignment horizontal="center"/>
    </xf>
    <xf numFmtId="0" fontId="16" fillId="11" borderId="68" xfId="0" applyFont="1" applyFill="1" applyBorder="1" applyAlignment="1">
      <alignment horizontal="center"/>
    </xf>
    <xf numFmtId="0" fontId="12" fillId="11" borderId="68" xfId="0" applyFont="1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62" fillId="11" borderId="68" xfId="0" applyFont="1" applyFill="1" applyBorder="1" applyAlignment="1">
      <alignment horizontal="center"/>
    </xf>
    <xf numFmtId="0" fontId="60" fillId="8" borderId="1" xfId="0" applyFont="1" applyFill="1" applyBorder="1" applyAlignment="1">
      <alignment horizontal="center"/>
    </xf>
    <xf numFmtId="0" fontId="13" fillId="11" borderId="67" xfId="0" applyFont="1" applyFill="1" applyBorder="1" applyAlignment="1">
      <alignment horizontal="center"/>
    </xf>
    <xf numFmtId="0" fontId="13" fillId="11" borderId="69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0" fillId="11" borderId="67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70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1" fillId="11" borderId="71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38" fillId="11" borderId="71" xfId="0" applyFont="1" applyFill="1" applyBorder="1" applyAlignment="1">
      <alignment horizontal="center"/>
    </xf>
    <xf numFmtId="0" fontId="38" fillId="11" borderId="32" xfId="0" applyFont="1" applyFill="1" applyBorder="1" applyAlignment="1">
      <alignment horizontal="center"/>
    </xf>
    <xf numFmtId="0" fontId="89" fillId="8" borderId="59" xfId="0" applyFont="1" applyFill="1" applyBorder="1" applyAlignment="1">
      <alignment horizontal="center"/>
    </xf>
    <xf numFmtId="0" fontId="89" fillId="8" borderId="18" xfId="0" applyFont="1" applyFill="1" applyBorder="1" applyAlignment="1">
      <alignment horizontal="center"/>
    </xf>
    <xf numFmtId="0" fontId="25" fillId="11" borderId="59" xfId="0" applyFont="1" applyFill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0" fontId="88" fillId="11" borderId="59" xfId="0" applyFont="1" applyFill="1" applyBorder="1" applyAlignment="1">
      <alignment horizontal="center"/>
    </xf>
    <xf numFmtId="0" fontId="88" fillId="11" borderId="68" xfId="0" applyFont="1" applyFill="1" applyBorder="1" applyAlignment="1">
      <alignment horizontal="center"/>
    </xf>
    <xf numFmtId="0" fontId="45" fillId="11" borderId="68" xfId="0" applyFont="1" applyFill="1" applyBorder="1" applyAlignment="1">
      <alignment horizontal="center"/>
    </xf>
    <xf numFmtId="0" fontId="25" fillId="11" borderId="68" xfId="0" applyFont="1" applyFill="1" applyBorder="1" applyAlignment="1">
      <alignment horizontal="center"/>
    </xf>
    <xf numFmtId="0" fontId="28" fillId="11" borderId="66" xfId="0" applyFont="1" applyFill="1" applyBorder="1" applyAlignment="1">
      <alignment horizontal="center"/>
    </xf>
    <xf numFmtId="0" fontId="28" fillId="11" borderId="38" xfId="0" applyFont="1" applyFill="1" applyBorder="1" applyAlignment="1">
      <alignment horizontal="center"/>
    </xf>
    <xf numFmtId="0" fontId="87" fillId="11" borderId="59" xfId="0" applyFont="1" applyFill="1" applyBorder="1" applyAlignment="1">
      <alignment horizontal="center"/>
    </xf>
    <xf numFmtId="0" fontId="87" fillId="11" borderId="18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12" fillId="11" borderId="70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0" fillId="11" borderId="69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22" fillId="11" borderId="59" xfId="0" applyFont="1" applyFill="1" applyBorder="1" applyAlignment="1">
      <alignment horizontal="center"/>
    </xf>
    <xf numFmtId="0" fontId="22" fillId="11" borderId="68" xfId="0" applyFont="1" applyFill="1" applyBorder="1" applyAlignment="1">
      <alignment horizontal="center"/>
    </xf>
    <xf numFmtId="0" fontId="17" fillId="11" borderId="18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4" fillId="11" borderId="59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89" fillId="8" borderId="68" xfId="0" applyFont="1" applyFill="1" applyBorder="1" applyAlignment="1">
      <alignment horizontal="center"/>
    </xf>
    <xf numFmtId="0" fontId="62" fillId="11" borderId="1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2" fillId="11" borderId="28" xfId="0" applyFont="1" applyFill="1" applyBorder="1" applyAlignment="1">
      <alignment horizontal="center"/>
    </xf>
    <xf numFmtId="0" fontId="89" fillId="8" borderId="72" xfId="0" applyFont="1" applyFill="1" applyBorder="1" applyAlignment="1">
      <alignment horizontal="center"/>
    </xf>
    <xf numFmtId="0" fontId="89" fillId="8" borderId="38" xfId="0" applyFont="1" applyFill="1" applyBorder="1" applyAlignment="1">
      <alignment horizontal="center"/>
    </xf>
    <xf numFmtId="0" fontId="28" fillId="11" borderId="68" xfId="0" applyFont="1" applyFill="1" applyBorder="1" applyAlignment="1">
      <alignment horizontal="center"/>
    </xf>
    <xf numFmtId="0" fontId="28" fillId="11" borderId="18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31" fillId="11" borderId="59" xfId="0" applyFont="1" applyFill="1" applyBorder="1" applyAlignment="1">
      <alignment horizontal="center"/>
    </xf>
    <xf numFmtId="0" fontId="31" fillId="11" borderId="18" xfId="0" applyFont="1" applyFill="1" applyBorder="1" applyAlignment="1">
      <alignment horizontal="center"/>
    </xf>
    <xf numFmtId="0" fontId="44" fillId="11" borderId="59" xfId="0" applyFont="1" applyFill="1" applyBorder="1" applyAlignment="1">
      <alignment horizontal="center"/>
    </xf>
    <xf numFmtId="0" fontId="44" fillId="11" borderId="18" xfId="0" applyFont="1" applyFill="1" applyBorder="1" applyAlignment="1">
      <alignment horizontal="center"/>
    </xf>
    <xf numFmtId="0" fontId="87" fillId="11" borderId="1" xfId="0" applyFont="1" applyFill="1" applyBorder="1" applyAlignment="1">
      <alignment horizontal="center"/>
    </xf>
    <xf numFmtId="0" fontId="87" fillId="11" borderId="68" xfId="0" applyFont="1" applyFill="1" applyBorder="1" applyAlignment="1">
      <alignment horizontal="center"/>
    </xf>
    <xf numFmtId="0" fontId="25" fillId="11" borderId="66" xfId="0" applyFont="1" applyFill="1" applyBorder="1" applyAlignment="1">
      <alignment horizontal="center"/>
    </xf>
    <xf numFmtId="0" fontId="25" fillId="11" borderId="38" xfId="0" applyFont="1" applyFill="1" applyBorder="1" applyAlignment="1">
      <alignment horizontal="center"/>
    </xf>
    <xf numFmtId="0" fontId="22" fillId="11" borderId="18" xfId="0" applyFont="1" applyFill="1" applyBorder="1" applyAlignment="1">
      <alignment horizontal="center"/>
    </xf>
    <xf numFmtId="0" fontId="38" fillId="11" borderId="1" xfId="0" applyFont="1" applyFill="1" applyBorder="1" applyAlignment="1">
      <alignment horizontal="center"/>
    </xf>
    <xf numFmtId="0" fontId="14" fillId="9" borderId="56" xfId="0" applyFont="1" applyFill="1" applyBorder="1" applyAlignment="1">
      <alignment horizontal="center"/>
    </xf>
    <xf numFmtId="0" fontId="39" fillId="11" borderId="72" xfId="0" applyFont="1" applyFill="1" applyBorder="1" applyAlignment="1">
      <alignment horizontal="center"/>
    </xf>
    <xf numFmtId="0" fontId="0" fillId="11" borderId="71" xfId="0" applyFont="1" applyFill="1" applyBorder="1" applyAlignment="1">
      <alignment horizontal="center"/>
    </xf>
    <xf numFmtId="0" fontId="0" fillId="11" borderId="32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88" fillId="11" borderId="18" xfId="0" applyFont="1" applyFill="1" applyBorder="1" applyAlignment="1">
      <alignment horizontal="center"/>
    </xf>
    <xf numFmtId="0" fontId="39" fillId="11" borderId="59" xfId="0" applyFont="1" applyFill="1" applyBorder="1" applyAlignment="1">
      <alignment horizontal="center"/>
    </xf>
    <xf numFmtId="0" fontId="39" fillId="11" borderId="18" xfId="0" applyFont="1" applyFill="1" applyBorder="1" applyAlignment="1">
      <alignment horizontal="center"/>
    </xf>
    <xf numFmtId="0" fontId="28" fillId="11" borderId="59" xfId="0" applyFont="1" applyFill="1" applyBorder="1" applyAlignment="1">
      <alignment horizontal="center"/>
    </xf>
    <xf numFmtId="0" fontId="12" fillId="11" borderId="73" xfId="0" applyFont="1" applyFill="1" applyBorder="1" applyAlignment="1">
      <alignment horizontal="center"/>
    </xf>
    <xf numFmtId="0" fontId="12" fillId="11" borderId="74" xfId="0" applyFont="1" applyFill="1" applyBorder="1" applyAlignment="1">
      <alignment horizontal="center"/>
    </xf>
    <xf numFmtId="0" fontId="12" fillId="11" borderId="67" xfId="0" applyFont="1" applyFill="1" applyBorder="1" applyAlignment="1">
      <alignment horizontal="center"/>
    </xf>
    <xf numFmtId="0" fontId="12" fillId="11" borderId="69" xfId="0" applyFont="1" applyFill="1" applyBorder="1" applyAlignment="1">
      <alignment horizontal="center"/>
    </xf>
    <xf numFmtId="0" fontId="19" fillId="11" borderId="67" xfId="0" applyFont="1" applyFill="1" applyBorder="1" applyAlignment="1">
      <alignment horizontal="center"/>
    </xf>
    <xf numFmtId="0" fontId="19" fillId="11" borderId="69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38" fillId="11" borderId="67" xfId="0" applyFont="1" applyFill="1" applyBorder="1" applyAlignment="1">
      <alignment horizontal="center"/>
    </xf>
    <xf numFmtId="0" fontId="38" fillId="11" borderId="69" xfId="0" applyFont="1" applyFill="1" applyBorder="1" applyAlignment="1">
      <alignment horizontal="center"/>
    </xf>
    <xf numFmtId="0" fontId="13" fillId="11" borderId="41" xfId="0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0" fontId="12" fillId="11" borderId="68" xfId="0" applyFont="1" applyFill="1" applyBorder="1" applyAlignment="1">
      <alignment horizontal="center"/>
    </xf>
    <xf numFmtId="0" fontId="12" fillId="11" borderId="53" xfId="0" applyFont="1" applyFill="1" applyBorder="1" applyAlignment="1">
      <alignment horizontal="center"/>
    </xf>
    <xf numFmtId="0" fontId="11" fillId="11" borderId="68" xfId="0" applyFont="1" applyFill="1" applyBorder="1" applyAlignment="1">
      <alignment horizontal="center"/>
    </xf>
    <xf numFmtId="0" fontId="11" fillId="11" borderId="53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2" fillId="11" borderId="38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83" fillId="11" borderId="27" xfId="0" applyFont="1" applyFill="1" applyBorder="1" applyAlignment="1">
      <alignment horizontal="center"/>
    </xf>
    <xf numFmtId="0" fontId="183" fillId="11" borderId="1" xfId="0" applyFont="1" applyFill="1" applyBorder="1" applyAlignment="1">
      <alignment horizontal="center"/>
    </xf>
    <xf numFmtId="0" fontId="183" fillId="11" borderId="10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3" fillId="11" borderId="18" xfId="0" applyFont="1" applyFill="1" applyBorder="1" applyAlignment="1">
      <alignment horizontal="center"/>
    </xf>
    <xf numFmtId="0" fontId="183" fillId="11" borderId="1" xfId="0" applyFont="1" applyFill="1" applyBorder="1" applyAlignment="1">
      <alignment horizontal="center"/>
    </xf>
    <xf numFmtId="0" fontId="183" fillId="11" borderId="9" xfId="0" applyFont="1" applyFill="1" applyBorder="1" applyAlignment="1">
      <alignment horizontal="center"/>
    </xf>
    <xf numFmtId="0" fontId="183" fillId="11" borderId="27" xfId="0" applyFont="1" applyFill="1" applyBorder="1" applyAlignment="1">
      <alignment horizontal="center"/>
    </xf>
    <xf numFmtId="0" fontId="183" fillId="11" borderId="10" xfId="0" applyFont="1" applyFill="1" applyBorder="1" applyAlignment="1">
      <alignment horizontal="center"/>
    </xf>
    <xf numFmtId="0" fontId="183" fillId="11" borderId="59" xfId="0" applyFont="1" applyFill="1" applyBorder="1" applyAlignment="1">
      <alignment horizontal="center"/>
    </xf>
    <xf numFmtId="0" fontId="183" fillId="11" borderId="68" xfId="0" applyFont="1" applyFill="1" applyBorder="1" applyAlignment="1">
      <alignment horizontal="center"/>
    </xf>
    <xf numFmtId="0" fontId="18" fillId="3" borderId="59" xfId="0" applyFont="1" applyFill="1" applyBorder="1" applyAlignment="1">
      <alignment horizontal="center"/>
    </xf>
    <xf numFmtId="0" fontId="18" fillId="3" borderId="53" xfId="0" applyFont="1" applyFill="1" applyBorder="1" applyAlignment="1">
      <alignment horizontal="center"/>
    </xf>
    <xf numFmtId="0" fontId="183" fillId="11" borderId="53" xfId="0" applyFont="1" applyFill="1" applyBorder="1" applyAlignment="1">
      <alignment horizontal="center"/>
    </xf>
    <xf numFmtId="0" fontId="12" fillId="11" borderId="53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73" fillId="11" borderId="27" xfId="0" applyFont="1" applyFill="1" applyBorder="1" applyAlignment="1">
      <alignment horizontal="center"/>
    </xf>
    <xf numFmtId="0" fontId="173" fillId="11" borderId="1" xfId="0" applyFont="1" applyFill="1" applyBorder="1" applyAlignment="1">
      <alignment horizontal="center"/>
    </xf>
    <xf numFmtId="0" fontId="173" fillId="11" borderId="10" xfId="0" applyFont="1" applyFill="1" applyBorder="1" applyAlignment="1">
      <alignment horizontal="center"/>
    </xf>
    <xf numFmtId="0" fontId="0" fillId="11" borderId="68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/>
    </xf>
    <xf numFmtId="0" fontId="77" fillId="11" borderId="27" xfId="0" applyFont="1" applyFill="1" applyBorder="1" applyAlignment="1">
      <alignment horizontal="center"/>
    </xf>
    <xf numFmtId="0" fontId="77" fillId="11" borderId="1" xfId="0" applyFont="1" applyFill="1" applyBorder="1" applyAlignment="1">
      <alignment horizontal="center"/>
    </xf>
    <xf numFmtId="0" fontId="77" fillId="11" borderId="10" xfId="0" applyFont="1" applyFill="1" applyBorder="1" applyAlignment="1">
      <alignment horizontal="center"/>
    </xf>
    <xf numFmtId="0" fontId="184" fillId="11" borderId="18" xfId="0" applyFont="1" applyFill="1" applyBorder="1" applyAlignment="1">
      <alignment horizontal="center"/>
    </xf>
    <xf numFmtId="0" fontId="184" fillId="11" borderId="1" xfId="0" applyFont="1" applyFill="1" applyBorder="1" applyAlignment="1">
      <alignment horizontal="center"/>
    </xf>
    <xf numFmtId="0" fontId="184" fillId="11" borderId="9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1" fillId="3" borderId="6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11" fillId="3" borderId="7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0.57421875" style="0" customWidth="1"/>
    <col min="3" max="4" width="1.7109375" style="0" customWidth="1"/>
    <col min="5" max="5" width="12.7109375" style="0" customWidth="1"/>
    <col min="6" max="7" width="1.7109375" style="0" customWidth="1"/>
    <col min="8" max="8" width="12.7109375" style="0" customWidth="1"/>
    <col min="9" max="10" width="1.7109375" style="0" customWidth="1"/>
    <col min="11" max="11" width="12.28125" style="0" bestFit="1" customWidth="1"/>
    <col min="12" max="13" width="1.7109375" style="0" customWidth="1"/>
    <col min="14" max="14" width="12.140625" style="0" bestFit="1" customWidth="1"/>
    <col min="15" max="16" width="1.7109375" style="0" customWidth="1"/>
    <col min="17" max="17" width="12.28125" style="0" bestFit="1" customWidth="1"/>
    <col min="18" max="19" width="1.7109375" style="0" customWidth="1"/>
    <col min="20" max="20" width="11.28125" style="0" bestFit="1" customWidth="1"/>
    <col min="21" max="22" width="1.7109375" style="0" customWidth="1"/>
    <col min="23" max="23" width="12.7109375" style="0" bestFit="1" customWidth="1"/>
    <col min="24" max="25" width="1.7109375" style="0" customWidth="1"/>
    <col min="26" max="26" width="11.8515625" style="0" bestFit="1" customWidth="1"/>
    <col min="27" max="28" width="1.7109375" style="0" customWidth="1"/>
    <col min="29" max="29" width="12.28125" style="0" bestFit="1" customWidth="1"/>
    <col min="30" max="31" width="1.7109375" style="0" customWidth="1"/>
    <col min="32" max="32" width="11.7109375" style="0" bestFit="1" customWidth="1"/>
    <col min="33" max="33" width="1.7109375" style="0" customWidth="1"/>
  </cols>
  <sheetData>
    <row r="1" spans="1:52" ht="27.75" customHeight="1">
      <c r="A1" s="1340" t="s">
        <v>133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  <c r="V1" s="1341"/>
      <c r="W1" s="1341"/>
      <c r="X1" s="1341"/>
      <c r="Y1" s="1341"/>
      <c r="Z1" s="1341"/>
      <c r="AA1" s="1341"/>
      <c r="AB1" s="1341"/>
      <c r="AC1" s="1341"/>
      <c r="AD1" s="1341"/>
      <c r="AE1" s="1341"/>
      <c r="AF1" s="1341"/>
      <c r="AG1" s="1342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27.75" customHeight="1" thickBot="1">
      <c r="A2" s="1343" t="s">
        <v>1210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5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" customHeight="1" thickBot="1">
      <c r="A3" s="369"/>
      <c r="B3" s="370"/>
      <c r="C3" s="371"/>
      <c r="D3" s="372"/>
      <c r="E3" s="373"/>
      <c r="F3" s="374"/>
      <c r="G3" s="116"/>
      <c r="H3" s="116"/>
      <c r="I3" s="117"/>
      <c r="J3" s="375"/>
      <c r="K3" s="376"/>
      <c r="L3" s="377"/>
      <c r="M3" s="118"/>
      <c r="N3" s="119"/>
      <c r="O3" s="120"/>
      <c r="P3" s="378"/>
      <c r="Q3" s="379"/>
      <c r="R3" s="380"/>
      <c r="S3" s="121"/>
      <c r="T3" s="122"/>
      <c r="U3" s="123"/>
      <c r="V3" s="381"/>
      <c r="W3" s="382"/>
      <c r="X3" s="383"/>
      <c r="Y3" s="124"/>
      <c r="Z3" s="125"/>
      <c r="AA3" s="126"/>
      <c r="AB3" s="384"/>
      <c r="AC3" s="385"/>
      <c r="AD3" s="386"/>
      <c r="AE3" s="387"/>
      <c r="AF3" s="388"/>
      <c r="AG3" s="389"/>
      <c r="AH3" s="639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2" customHeight="1">
      <c r="A4" s="390"/>
      <c r="B4" s="391" t="s">
        <v>880</v>
      </c>
      <c r="C4" s="392"/>
      <c r="D4" s="393"/>
      <c r="E4" s="394" t="s">
        <v>1140</v>
      </c>
      <c r="F4" s="395"/>
      <c r="G4" s="396"/>
      <c r="H4" s="397" t="s">
        <v>1146</v>
      </c>
      <c r="I4" s="398"/>
      <c r="J4" s="399"/>
      <c r="K4" s="400" t="s">
        <v>1143</v>
      </c>
      <c r="L4" s="401"/>
      <c r="M4" s="402"/>
      <c r="N4" s="403" t="s">
        <v>1145</v>
      </c>
      <c r="O4" s="404"/>
      <c r="P4" s="405"/>
      <c r="Q4" s="406" t="s">
        <v>1147</v>
      </c>
      <c r="R4" s="407"/>
      <c r="S4" s="408"/>
      <c r="T4" s="409" t="s">
        <v>1141</v>
      </c>
      <c r="U4" s="410"/>
      <c r="V4" s="411"/>
      <c r="W4" s="412" t="s">
        <v>1142</v>
      </c>
      <c r="X4" s="413"/>
      <c r="Y4" s="414"/>
      <c r="Z4" s="415" t="s">
        <v>1144</v>
      </c>
      <c r="AA4" s="128"/>
      <c r="AB4" s="416"/>
      <c r="AC4" s="417" t="s">
        <v>649</v>
      </c>
      <c r="AD4" s="418"/>
      <c r="AE4" s="419"/>
      <c r="AF4" s="643" t="s">
        <v>650</v>
      </c>
      <c r="AG4" s="420"/>
      <c r="AH4" s="639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2" customHeight="1" thickBot="1">
      <c r="A5" s="392"/>
      <c r="B5" s="421" t="s">
        <v>199</v>
      </c>
      <c r="C5" s="392"/>
      <c r="D5" s="393"/>
      <c r="E5" s="1015" t="s">
        <v>658</v>
      </c>
      <c r="F5" s="422"/>
      <c r="G5" s="423"/>
      <c r="H5" s="1017" t="s">
        <v>881</v>
      </c>
      <c r="I5" s="424"/>
      <c r="J5" s="425"/>
      <c r="K5" s="1016" t="s">
        <v>659</v>
      </c>
      <c r="L5" s="426"/>
      <c r="M5" s="427"/>
      <c r="N5" s="1018" t="s">
        <v>459</v>
      </c>
      <c r="O5" s="428"/>
      <c r="P5" s="429"/>
      <c r="Q5" s="496" t="s">
        <v>660</v>
      </c>
      <c r="R5" s="430"/>
      <c r="S5" s="431"/>
      <c r="T5" s="1019" t="s">
        <v>366</v>
      </c>
      <c r="U5" s="432"/>
      <c r="V5" s="433"/>
      <c r="W5" s="1020" t="s">
        <v>662</v>
      </c>
      <c r="X5" s="434"/>
      <c r="Y5" s="435"/>
      <c r="Z5" s="1021" t="s">
        <v>661</v>
      </c>
      <c r="AA5" s="436"/>
      <c r="AB5" s="437"/>
      <c r="AC5" s="500" t="s">
        <v>882</v>
      </c>
      <c r="AD5" s="438"/>
      <c r="AE5" s="439"/>
      <c r="AF5" s="1022" t="s">
        <v>883</v>
      </c>
      <c r="AG5" s="420"/>
      <c r="AH5" s="639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" customHeight="1" thickBot="1">
      <c r="A6" s="440"/>
      <c r="B6" s="441"/>
      <c r="C6" s="442"/>
      <c r="D6" s="443"/>
      <c r="E6" s="444"/>
      <c r="F6" s="445"/>
      <c r="G6" s="116"/>
      <c r="H6" s="446"/>
      <c r="I6" s="117"/>
      <c r="J6" s="447"/>
      <c r="K6" s="448"/>
      <c r="L6" s="449"/>
      <c r="M6" s="118"/>
      <c r="N6" s="450"/>
      <c r="O6" s="120"/>
      <c r="P6" s="405"/>
      <c r="Q6" s="451"/>
      <c r="R6" s="407"/>
      <c r="S6" s="121"/>
      <c r="T6" s="452"/>
      <c r="U6" s="123"/>
      <c r="V6" s="453"/>
      <c r="W6" s="454"/>
      <c r="X6" s="455"/>
      <c r="Y6" s="456"/>
      <c r="Z6" s="125"/>
      <c r="AA6" s="126"/>
      <c r="AB6" s="416"/>
      <c r="AC6" s="457"/>
      <c r="AD6" s="418"/>
      <c r="AE6" s="458"/>
      <c r="AF6" s="459"/>
      <c r="AG6" s="460"/>
      <c r="AH6" s="64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2" customHeight="1" thickBot="1">
      <c r="A7" s="390"/>
      <c r="B7" s="134" t="s">
        <v>1148</v>
      </c>
      <c r="C7" s="461"/>
      <c r="D7" s="443"/>
      <c r="E7" s="444"/>
      <c r="F7" s="462"/>
      <c r="G7" s="463"/>
      <c r="H7" s="446"/>
      <c r="I7" s="464"/>
      <c r="J7" s="136"/>
      <c r="K7" s="448"/>
      <c r="L7" s="465"/>
      <c r="M7" s="129"/>
      <c r="N7" s="450"/>
      <c r="O7" s="466"/>
      <c r="P7" s="405"/>
      <c r="Q7" s="451"/>
      <c r="R7" s="407"/>
      <c r="S7" s="130"/>
      <c r="T7" s="452"/>
      <c r="U7" s="467"/>
      <c r="V7" s="137"/>
      <c r="W7" s="454"/>
      <c r="X7" s="468"/>
      <c r="Y7" s="131"/>
      <c r="Z7" s="125"/>
      <c r="AA7" s="469"/>
      <c r="AB7" s="416"/>
      <c r="AC7" s="457"/>
      <c r="AD7" s="418"/>
      <c r="AE7" s="470"/>
      <c r="AF7" s="459"/>
      <c r="AG7" s="471"/>
      <c r="AH7" s="64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2" customHeight="1">
      <c r="A8" s="440"/>
      <c r="B8" s="391" t="s">
        <v>825</v>
      </c>
      <c r="C8" s="442"/>
      <c r="D8" s="472"/>
      <c r="E8" s="676" t="s">
        <v>495</v>
      </c>
      <c r="F8" s="473"/>
      <c r="G8" s="116"/>
      <c r="H8" s="693" t="s">
        <v>750</v>
      </c>
      <c r="I8" s="474"/>
      <c r="J8" s="447"/>
      <c r="K8" s="694" t="s">
        <v>497</v>
      </c>
      <c r="L8" s="475"/>
      <c r="M8" s="118"/>
      <c r="N8" s="1124" t="s">
        <v>1101</v>
      </c>
      <c r="O8" s="476"/>
      <c r="P8" s="405"/>
      <c r="Q8" s="696" t="s">
        <v>405</v>
      </c>
      <c r="R8" s="407"/>
      <c r="S8" s="121"/>
      <c r="T8" s="1073" t="s">
        <v>499</v>
      </c>
      <c r="U8" s="477"/>
      <c r="V8" s="453"/>
      <c r="W8" s="704" t="s">
        <v>406</v>
      </c>
      <c r="X8" s="478"/>
      <c r="Y8" s="456"/>
      <c r="Z8" s="1129" t="s">
        <v>500</v>
      </c>
      <c r="AA8" s="479"/>
      <c r="AB8" s="416"/>
      <c r="AC8" s="698" t="s">
        <v>501</v>
      </c>
      <c r="AD8" s="418"/>
      <c r="AE8" s="458"/>
      <c r="AF8" s="699" t="s">
        <v>722</v>
      </c>
      <c r="AG8" s="480"/>
      <c r="AH8" s="64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2" customHeight="1">
      <c r="A9" s="440"/>
      <c r="B9" s="481" t="s">
        <v>826</v>
      </c>
      <c r="C9" s="442"/>
      <c r="D9" s="472"/>
      <c r="E9" s="482" t="s">
        <v>843</v>
      </c>
      <c r="F9" s="473"/>
      <c r="G9" s="116"/>
      <c r="H9" s="483" t="s">
        <v>496</v>
      </c>
      <c r="I9" s="474"/>
      <c r="J9" s="447"/>
      <c r="K9" s="484" t="s">
        <v>720</v>
      </c>
      <c r="L9" s="475"/>
      <c r="M9" s="118"/>
      <c r="N9" s="485" t="s">
        <v>713</v>
      </c>
      <c r="O9" s="476"/>
      <c r="P9" s="405"/>
      <c r="Q9" s="685" t="s">
        <v>498</v>
      </c>
      <c r="R9" s="407"/>
      <c r="S9" s="121"/>
      <c r="T9" s="487" t="s">
        <v>1215</v>
      </c>
      <c r="U9" s="477"/>
      <c r="V9" s="453"/>
      <c r="W9" s="488" t="s">
        <v>751</v>
      </c>
      <c r="X9" s="478"/>
      <c r="Y9" s="456"/>
      <c r="Z9" s="489" t="s">
        <v>254</v>
      </c>
      <c r="AA9" s="479"/>
      <c r="AB9" s="416"/>
      <c r="AC9" s="490" t="s">
        <v>752</v>
      </c>
      <c r="AD9" s="418"/>
      <c r="AE9" s="458"/>
      <c r="AF9" s="641" t="s">
        <v>502</v>
      </c>
      <c r="AG9" s="480"/>
      <c r="AH9" s="64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2" customHeight="1">
      <c r="A10" s="440"/>
      <c r="B10" s="481" t="s">
        <v>827</v>
      </c>
      <c r="C10" s="442"/>
      <c r="D10" s="472"/>
      <c r="E10" s="482" t="s">
        <v>8</v>
      </c>
      <c r="F10" s="473"/>
      <c r="G10" s="116"/>
      <c r="H10" s="680" t="s">
        <v>900</v>
      </c>
      <c r="I10" s="474"/>
      <c r="J10" s="447"/>
      <c r="K10" s="681" t="s">
        <v>901</v>
      </c>
      <c r="L10" s="475"/>
      <c r="M10" s="118"/>
      <c r="N10" s="485" t="s">
        <v>721</v>
      </c>
      <c r="O10" s="476"/>
      <c r="P10" s="405"/>
      <c r="Q10" s="685" t="s">
        <v>1031</v>
      </c>
      <c r="R10" s="407"/>
      <c r="S10" s="121"/>
      <c r="T10" s="487" t="s">
        <v>844</v>
      </c>
      <c r="U10" s="477"/>
      <c r="V10" s="453"/>
      <c r="W10" s="488" t="s">
        <v>385</v>
      </c>
      <c r="X10" s="478"/>
      <c r="Y10" s="456"/>
      <c r="Z10" s="489" t="s">
        <v>1159</v>
      </c>
      <c r="AA10" s="479"/>
      <c r="AB10" s="416"/>
      <c r="AC10" s="687" t="s">
        <v>897</v>
      </c>
      <c r="AD10" s="418"/>
      <c r="AE10" s="458"/>
      <c r="AF10" s="688" t="s">
        <v>907</v>
      </c>
      <c r="AG10" s="480"/>
      <c r="AH10" s="64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2" customHeight="1">
      <c r="A11" s="440"/>
      <c r="B11" s="481" t="s">
        <v>828</v>
      </c>
      <c r="C11" s="442"/>
      <c r="D11" s="472"/>
      <c r="E11" s="482" t="s">
        <v>411</v>
      </c>
      <c r="F11" s="473"/>
      <c r="G11" s="116"/>
      <c r="H11" s="483" t="s">
        <v>1134</v>
      </c>
      <c r="I11" s="474"/>
      <c r="J11" s="447"/>
      <c r="K11" s="484" t="s">
        <v>1134</v>
      </c>
      <c r="L11" s="475"/>
      <c r="M11" s="118"/>
      <c r="N11" s="392" t="s">
        <v>1134</v>
      </c>
      <c r="O11" s="476"/>
      <c r="P11" s="405"/>
      <c r="Q11" s="486" t="s">
        <v>1134</v>
      </c>
      <c r="R11" s="407"/>
      <c r="S11" s="121"/>
      <c r="T11" s="487" t="s">
        <v>1134</v>
      </c>
      <c r="U11" s="477"/>
      <c r="V11" s="453"/>
      <c r="W11" s="488" t="s">
        <v>1134</v>
      </c>
      <c r="X11" s="478"/>
      <c r="Y11" s="456"/>
      <c r="Z11" s="489" t="s">
        <v>1134</v>
      </c>
      <c r="AA11" s="479"/>
      <c r="AB11" s="416"/>
      <c r="AC11" s="490" t="s">
        <v>1134</v>
      </c>
      <c r="AD11" s="418"/>
      <c r="AE11" s="458"/>
      <c r="AF11" s="641" t="s">
        <v>1134</v>
      </c>
      <c r="AG11" s="480"/>
      <c r="AH11" s="64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2" customHeight="1" thickBot="1">
      <c r="A12" s="440"/>
      <c r="B12" s="421" t="s">
        <v>829</v>
      </c>
      <c r="C12" s="442"/>
      <c r="D12" s="472"/>
      <c r="E12" s="678" t="s">
        <v>908</v>
      </c>
      <c r="F12" s="473"/>
      <c r="G12" s="116"/>
      <c r="H12" s="493" t="s">
        <v>1134</v>
      </c>
      <c r="I12" s="474"/>
      <c r="J12" s="447"/>
      <c r="K12" s="494" t="s">
        <v>1134</v>
      </c>
      <c r="L12" s="475"/>
      <c r="M12" s="118"/>
      <c r="N12" s="495" t="s">
        <v>1134</v>
      </c>
      <c r="O12" s="476"/>
      <c r="P12" s="405"/>
      <c r="Q12" s="496" t="s">
        <v>1134</v>
      </c>
      <c r="R12" s="407"/>
      <c r="S12" s="121"/>
      <c r="T12" s="497" t="s">
        <v>1134</v>
      </c>
      <c r="U12" s="477"/>
      <c r="V12" s="453"/>
      <c r="W12" s="498" t="s">
        <v>1134</v>
      </c>
      <c r="X12" s="478"/>
      <c r="Y12" s="456"/>
      <c r="Z12" s="499" t="s">
        <v>1134</v>
      </c>
      <c r="AA12" s="479"/>
      <c r="AB12" s="416"/>
      <c r="AC12" s="500" t="s">
        <v>1134</v>
      </c>
      <c r="AD12" s="418"/>
      <c r="AE12" s="458"/>
      <c r="AF12" s="642" t="s">
        <v>1134</v>
      </c>
      <c r="AG12" s="480"/>
      <c r="AH12" s="64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2" customHeight="1" thickBot="1">
      <c r="A13" s="390"/>
      <c r="B13" s="134" t="s">
        <v>423</v>
      </c>
      <c r="C13" s="461"/>
      <c r="D13" s="443"/>
      <c r="E13" s="444"/>
      <c r="F13" s="462"/>
      <c r="G13" s="463"/>
      <c r="H13" s="446"/>
      <c r="I13" s="464"/>
      <c r="J13" s="136"/>
      <c r="K13" s="448"/>
      <c r="L13" s="465"/>
      <c r="M13" s="129"/>
      <c r="N13" s="450"/>
      <c r="O13" s="466"/>
      <c r="P13" s="405"/>
      <c r="Q13" s="451"/>
      <c r="R13" s="407"/>
      <c r="S13" s="130"/>
      <c r="T13" s="452"/>
      <c r="U13" s="467"/>
      <c r="V13" s="137"/>
      <c r="W13" s="454"/>
      <c r="X13" s="468"/>
      <c r="Y13" s="131"/>
      <c r="Z13" s="125"/>
      <c r="AA13" s="469"/>
      <c r="AB13" s="416"/>
      <c r="AC13" s="457"/>
      <c r="AD13" s="418"/>
      <c r="AE13" s="470"/>
      <c r="AF13" s="459"/>
      <c r="AG13" s="471"/>
      <c r="AH13" s="64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2" customHeight="1">
      <c r="A14" s="440"/>
      <c r="B14" s="391" t="s">
        <v>825</v>
      </c>
      <c r="C14" s="442"/>
      <c r="D14" s="443"/>
      <c r="E14" s="676" t="s">
        <v>503</v>
      </c>
      <c r="F14" s="445"/>
      <c r="G14" s="116"/>
      <c r="H14" s="693" t="s">
        <v>506</v>
      </c>
      <c r="I14" s="117"/>
      <c r="J14" s="447"/>
      <c r="K14" s="695" t="s">
        <v>509</v>
      </c>
      <c r="L14" s="449"/>
      <c r="M14" s="118"/>
      <c r="N14" s="700" t="s">
        <v>512</v>
      </c>
      <c r="O14" s="120"/>
      <c r="P14" s="405"/>
      <c r="Q14" s="701" t="s">
        <v>515</v>
      </c>
      <c r="R14" s="407"/>
      <c r="S14" s="121"/>
      <c r="T14" s="703" t="s">
        <v>518</v>
      </c>
      <c r="U14" s="123"/>
      <c r="V14" s="453"/>
      <c r="W14" s="704" t="s">
        <v>732</v>
      </c>
      <c r="X14" s="455"/>
      <c r="Y14" s="456"/>
      <c r="Z14" s="697" t="s">
        <v>228</v>
      </c>
      <c r="AA14" s="126"/>
      <c r="AB14" s="416"/>
      <c r="AC14" s="707" t="s">
        <v>231</v>
      </c>
      <c r="AD14" s="418"/>
      <c r="AE14" s="458"/>
      <c r="AF14" s="699" t="s">
        <v>762</v>
      </c>
      <c r="AG14" s="460"/>
      <c r="AH14" s="64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2" customHeight="1">
      <c r="A15" s="440"/>
      <c r="B15" s="481" t="s">
        <v>826</v>
      </c>
      <c r="C15" s="442"/>
      <c r="D15" s="443"/>
      <c r="E15" s="799" t="s">
        <v>504</v>
      </c>
      <c r="F15" s="445"/>
      <c r="G15" s="116"/>
      <c r="H15" s="802" t="s">
        <v>507</v>
      </c>
      <c r="I15" s="117"/>
      <c r="J15" s="447"/>
      <c r="K15" s="803" t="s">
        <v>724</v>
      </c>
      <c r="L15" s="449"/>
      <c r="M15" s="118"/>
      <c r="N15" s="485" t="s">
        <v>726</v>
      </c>
      <c r="O15" s="120"/>
      <c r="P15" s="405"/>
      <c r="Q15" s="486" t="s">
        <v>516</v>
      </c>
      <c r="R15" s="407"/>
      <c r="S15" s="121"/>
      <c r="T15" s="805" t="s">
        <v>519</v>
      </c>
      <c r="U15" s="123"/>
      <c r="V15" s="453"/>
      <c r="W15" s="806" t="s">
        <v>225</v>
      </c>
      <c r="X15" s="455"/>
      <c r="Y15" s="456"/>
      <c r="Z15" s="807" t="s">
        <v>760</v>
      </c>
      <c r="AA15" s="126"/>
      <c r="AB15" s="416"/>
      <c r="AC15" s="708" t="s">
        <v>232</v>
      </c>
      <c r="AD15" s="418"/>
      <c r="AE15" s="458"/>
      <c r="AF15" s="801" t="s">
        <v>763</v>
      </c>
      <c r="AG15" s="460"/>
      <c r="AH15" s="64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2" customHeight="1">
      <c r="A16" s="440"/>
      <c r="B16" s="481" t="s">
        <v>827</v>
      </c>
      <c r="C16" s="442"/>
      <c r="D16" s="443"/>
      <c r="E16" s="799" t="s">
        <v>728</v>
      </c>
      <c r="F16" s="445"/>
      <c r="G16" s="116"/>
      <c r="H16" s="802" t="s">
        <v>508</v>
      </c>
      <c r="I16" s="117"/>
      <c r="J16" s="823"/>
      <c r="K16" s="132" t="s">
        <v>510</v>
      </c>
      <c r="L16" s="449"/>
      <c r="M16" s="118"/>
      <c r="N16" s="485" t="s">
        <v>513</v>
      </c>
      <c r="O16" s="120"/>
      <c r="P16" s="405"/>
      <c r="Q16" s="486" t="s">
        <v>457</v>
      </c>
      <c r="R16" s="407"/>
      <c r="S16" s="121"/>
      <c r="T16" s="805" t="s">
        <v>224</v>
      </c>
      <c r="U16" s="123"/>
      <c r="V16" s="453"/>
      <c r="W16" s="806" t="s">
        <v>226</v>
      </c>
      <c r="X16" s="455"/>
      <c r="Y16" s="456"/>
      <c r="Z16" s="807" t="s">
        <v>229</v>
      </c>
      <c r="AA16" s="126"/>
      <c r="AB16" s="416"/>
      <c r="AC16" s="809" t="s">
        <v>493</v>
      </c>
      <c r="AD16" s="418"/>
      <c r="AE16" s="458"/>
      <c r="AF16" s="801" t="s">
        <v>234</v>
      </c>
      <c r="AG16" s="460"/>
      <c r="AH16" s="64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2" customHeight="1">
      <c r="A17" s="440"/>
      <c r="B17" s="481" t="s">
        <v>828</v>
      </c>
      <c r="C17" s="442"/>
      <c r="D17" s="443"/>
      <c r="E17" s="501" t="s">
        <v>505</v>
      </c>
      <c r="F17" s="445"/>
      <c r="G17" s="116"/>
      <c r="H17" s="483" t="s">
        <v>753</v>
      </c>
      <c r="I17" s="117"/>
      <c r="J17" s="447"/>
      <c r="K17" s="484" t="s">
        <v>930</v>
      </c>
      <c r="L17" s="449"/>
      <c r="M17" s="118"/>
      <c r="N17" s="485" t="s">
        <v>514</v>
      </c>
      <c r="O17" s="120"/>
      <c r="P17" s="405"/>
      <c r="Q17" s="486" t="s">
        <v>492</v>
      </c>
      <c r="R17" s="407"/>
      <c r="S17" s="121"/>
      <c r="T17" s="1023" t="s">
        <v>727</v>
      </c>
      <c r="U17" s="123"/>
      <c r="V17" s="453"/>
      <c r="W17" s="806" t="s">
        <v>227</v>
      </c>
      <c r="X17" s="455"/>
      <c r="Y17" s="456"/>
      <c r="Z17" s="807" t="s">
        <v>230</v>
      </c>
      <c r="AA17" s="126"/>
      <c r="AB17" s="416"/>
      <c r="AC17" s="490" t="s">
        <v>233</v>
      </c>
      <c r="AD17" s="418"/>
      <c r="AE17" s="458"/>
      <c r="AF17" s="641" t="s">
        <v>235</v>
      </c>
      <c r="AG17" s="460"/>
      <c r="AH17" s="64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2" customHeight="1">
      <c r="A18" s="440"/>
      <c r="B18" s="481" t="s">
        <v>829</v>
      </c>
      <c r="C18" s="442"/>
      <c r="D18" s="443"/>
      <c r="E18" s="482" t="s">
        <v>845</v>
      </c>
      <c r="F18" s="445"/>
      <c r="G18" s="116"/>
      <c r="H18" s="483" t="s">
        <v>367</v>
      </c>
      <c r="I18" s="117"/>
      <c r="J18" s="447"/>
      <c r="K18" s="484" t="s">
        <v>754</v>
      </c>
      <c r="L18" s="449"/>
      <c r="M18" s="118"/>
      <c r="N18" s="485" t="s">
        <v>1104</v>
      </c>
      <c r="O18" s="120"/>
      <c r="P18" s="405"/>
      <c r="Q18" s="685" t="s">
        <v>1212</v>
      </c>
      <c r="R18" s="407"/>
      <c r="S18" s="121"/>
      <c r="T18" s="487" t="s">
        <v>759</v>
      </c>
      <c r="U18" s="123"/>
      <c r="V18" s="453"/>
      <c r="W18" s="488" t="s">
        <v>971</v>
      </c>
      <c r="X18" s="455"/>
      <c r="Y18" s="456"/>
      <c r="Z18" s="489" t="s">
        <v>932</v>
      </c>
      <c r="AA18" s="126"/>
      <c r="AB18" s="416"/>
      <c r="AC18" s="824" t="s">
        <v>761</v>
      </c>
      <c r="AD18" s="418"/>
      <c r="AE18" s="458"/>
      <c r="AF18" s="641" t="s">
        <v>764</v>
      </c>
      <c r="AG18" s="460"/>
      <c r="AH18" s="64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2" customHeight="1">
      <c r="A19" s="440"/>
      <c r="B19" s="481" t="s">
        <v>830</v>
      </c>
      <c r="C19" s="442"/>
      <c r="D19" s="443"/>
      <c r="E19" s="482" t="s">
        <v>1218</v>
      </c>
      <c r="F19" s="445"/>
      <c r="G19" s="116"/>
      <c r="H19" s="483" t="s">
        <v>723</v>
      </c>
      <c r="I19" s="117"/>
      <c r="J19" s="447"/>
      <c r="K19" s="132" t="s">
        <v>511</v>
      </c>
      <c r="L19" s="449"/>
      <c r="M19" s="118"/>
      <c r="N19" s="485" t="s">
        <v>372</v>
      </c>
      <c r="O19" s="120"/>
      <c r="P19" s="405"/>
      <c r="Q19" s="685" t="s">
        <v>517</v>
      </c>
      <c r="R19" s="407"/>
      <c r="S19" s="121"/>
      <c r="T19" s="487" t="s">
        <v>704</v>
      </c>
      <c r="U19" s="123"/>
      <c r="V19" s="453"/>
      <c r="W19" s="488" t="s">
        <v>733</v>
      </c>
      <c r="X19" s="455"/>
      <c r="Y19" s="456"/>
      <c r="Z19" s="489" t="s">
        <v>705</v>
      </c>
      <c r="AA19" s="126"/>
      <c r="AB19" s="416"/>
      <c r="AC19" s="824" t="s">
        <v>258</v>
      </c>
      <c r="AD19" s="418"/>
      <c r="AE19" s="458"/>
      <c r="AF19" s="641" t="s">
        <v>236</v>
      </c>
      <c r="AG19" s="460"/>
      <c r="AH19" s="64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2" customHeight="1">
      <c r="A20" s="440"/>
      <c r="B20" s="481" t="s">
        <v>831</v>
      </c>
      <c r="C20" s="442"/>
      <c r="D20" s="443"/>
      <c r="E20" s="482" t="s">
        <v>1102</v>
      </c>
      <c r="F20" s="445"/>
      <c r="G20" s="116"/>
      <c r="H20" s="483" t="s">
        <v>1103</v>
      </c>
      <c r="I20" s="117"/>
      <c r="J20" s="447"/>
      <c r="K20" s="484" t="s">
        <v>409</v>
      </c>
      <c r="L20" s="449"/>
      <c r="M20" s="118"/>
      <c r="N20" s="485" t="s">
        <v>730</v>
      </c>
      <c r="O20" s="120"/>
      <c r="P20" s="405"/>
      <c r="Q20" s="1045" t="s">
        <v>757</v>
      </c>
      <c r="R20" s="407"/>
      <c r="S20" s="121"/>
      <c r="T20" s="487" t="s">
        <v>418</v>
      </c>
      <c r="U20" s="123"/>
      <c r="V20" s="453"/>
      <c r="W20" s="488" t="s">
        <v>7</v>
      </c>
      <c r="X20" s="455"/>
      <c r="Y20" s="456"/>
      <c r="Z20" s="706" t="s">
        <v>962</v>
      </c>
      <c r="AA20" s="126"/>
      <c r="AB20" s="416"/>
      <c r="AC20" s="824" t="s">
        <v>1213</v>
      </c>
      <c r="AD20" s="418"/>
      <c r="AE20" s="458"/>
      <c r="AF20" s="641" t="s">
        <v>744</v>
      </c>
      <c r="AG20" s="460"/>
      <c r="AH20" s="64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" customHeight="1">
      <c r="A21" s="440"/>
      <c r="B21" s="481" t="s">
        <v>832</v>
      </c>
      <c r="C21" s="442"/>
      <c r="D21" s="443"/>
      <c r="E21" s="482" t="s">
        <v>729</v>
      </c>
      <c r="F21" s="445"/>
      <c r="G21" s="116"/>
      <c r="H21" s="483" t="s">
        <v>412</v>
      </c>
      <c r="I21" s="117"/>
      <c r="J21" s="447"/>
      <c r="K21" s="484" t="s">
        <v>755</v>
      </c>
      <c r="L21" s="449"/>
      <c r="M21" s="118"/>
      <c r="N21" s="485" t="s">
        <v>731</v>
      </c>
      <c r="O21" s="120"/>
      <c r="P21" s="405"/>
      <c r="Q21" s="685" t="s">
        <v>758</v>
      </c>
      <c r="R21" s="407"/>
      <c r="S21" s="121"/>
      <c r="T21" s="684" t="s">
        <v>973</v>
      </c>
      <c r="U21" s="123"/>
      <c r="V21" s="453"/>
      <c r="W21" s="488" t="s">
        <v>369</v>
      </c>
      <c r="X21" s="455"/>
      <c r="Y21" s="456"/>
      <c r="Z21" s="706" t="s">
        <v>917</v>
      </c>
      <c r="AA21" s="126"/>
      <c r="AB21" s="416"/>
      <c r="AC21" s="824" t="s">
        <v>374</v>
      </c>
      <c r="AD21" s="418"/>
      <c r="AE21" s="458"/>
      <c r="AF21" s="641" t="s">
        <v>1033</v>
      </c>
      <c r="AG21" s="460"/>
      <c r="AH21" s="64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" customHeight="1">
      <c r="A22" s="502"/>
      <c r="B22" s="481" t="s">
        <v>424</v>
      </c>
      <c r="C22" s="503"/>
      <c r="D22" s="135"/>
      <c r="E22" s="677" t="s">
        <v>941</v>
      </c>
      <c r="F22" s="127"/>
      <c r="G22" s="504"/>
      <c r="H22" s="483" t="s">
        <v>1134</v>
      </c>
      <c r="I22" s="464"/>
      <c r="J22" s="136"/>
      <c r="K22" s="484" t="s">
        <v>263</v>
      </c>
      <c r="L22" s="465"/>
      <c r="M22" s="129"/>
      <c r="N22" s="392" t="s">
        <v>756</v>
      </c>
      <c r="O22" s="466"/>
      <c r="P22" s="405"/>
      <c r="Q22" s="486" t="s">
        <v>1134</v>
      </c>
      <c r="R22" s="407"/>
      <c r="S22" s="130"/>
      <c r="T22" s="684" t="s">
        <v>980</v>
      </c>
      <c r="U22" s="467"/>
      <c r="V22" s="137"/>
      <c r="W22" s="686" t="s">
        <v>953</v>
      </c>
      <c r="X22" s="468"/>
      <c r="Y22" s="131"/>
      <c r="Z22" s="706" t="s">
        <v>912</v>
      </c>
      <c r="AA22" s="469"/>
      <c r="AB22" s="416"/>
      <c r="AC22" s="687" t="s">
        <v>954</v>
      </c>
      <c r="AD22" s="418"/>
      <c r="AE22" s="470"/>
      <c r="AF22" s="688" t="s">
        <v>984</v>
      </c>
      <c r="AG22" s="471"/>
      <c r="AH22" s="64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2" customHeight="1" thickBot="1">
      <c r="A23" s="502"/>
      <c r="B23" s="421" t="s">
        <v>647</v>
      </c>
      <c r="C23" s="503"/>
      <c r="D23" s="135"/>
      <c r="E23" s="492" t="s">
        <v>1134</v>
      </c>
      <c r="F23" s="127"/>
      <c r="G23" s="504"/>
      <c r="H23" s="493" t="s">
        <v>1134</v>
      </c>
      <c r="I23" s="464"/>
      <c r="J23" s="136"/>
      <c r="K23" s="494" t="s">
        <v>1134</v>
      </c>
      <c r="L23" s="465"/>
      <c r="M23" s="129"/>
      <c r="N23" s="505" t="s">
        <v>1134</v>
      </c>
      <c r="O23" s="466"/>
      <c r="P23" s="405"/>
      <c r="Q23" s="496" t="s">
        <v>1134</v>
      </c>
      <c r="R23" s="407"/>
      <c r="S23" s="130"/>
      <c r="T23" s="497" t="s">
        <v>1134</v>
      </c>
      <c r="U23" s="467"/>
      <c r="V23" s="137"/>
      <c r="W23" s="498" t="s">
        <v>1134</v>
      </c>
      <c r="X23" s="468"/>
      <c r="Y23" s="131"/>
      <c r="Z23" s="499" t="s">
        <v>1134</v>
      </c>
      <c r="AA23" s="469"/>
      <c r="AB23" s="416"/>
      <c r="AC23" s="500" t="s">
        <v>1134</v>
      </c>
      <c r="AD23" s="418"/>
      <c r="AE23" s="470"/>
      <c r="AF23" s="642" t="s">
        <v>1134</v>
      </c>
      <c r="AG23" s="471"/>
      <c r="AH23" s="64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 customHeight="1" thickBot="1">
      <c r="A24" s="440"/>
      <c r="B24" s="133" t="s">
        <v>985</v>
      </c>
      <c r="C24" s="461"/>
      <c r="D24" s="443"/>
      <c r="E24" s="444"/>
      <c r="F24" s="462"/>
      <c r="G24" s="463"/>
      <c r="H24" s="446"/>
      <c r="I24" s="464"/>
      <c r="J24" s="136"/>
      <c r="K24" s="448"/>
      <c r="L24" s="465"/>
      <c r="M24" s="129"/>
      <c r="N24" s="450"/>
      <c r="O24" s="466"/>
      <c r="P24" s="405"/>
      <c r="Q24" s="451"/>
      <c r="R24" s="407"/>
      <c r="S24" s="130"/>
      <c r="T24" s="452"/>
      <c r="U24" s="467"/>
      <c r="V24" s="137"/>
      <c r="W24" s="454"/>
      <c r="X24" s="468"/>
      <c r="Y24" s="131"/>
      <c r="Z24" s="125"/>
      <c r="AA24" s="469"/>
      <c r="AB24" s="416"/>
      <c r="AC24" s="457"/>
      <c r="AD24" s="418"/>
      <c r="AE24" s="470"/>
      <c r="AF24" s="459"/>
      <c r="AG24" s="471"/>
      <c r="AH24" s="64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2" customHeight="1">
      <c r="A25" s="440"/>
      <c r="B25" s="391" t="s">
        <v>825</v>
      </c>
      <c r="C25" s="442"/>
      <c r="D25" s="443"/>
      <c r="E25" s="676" t="s">
        <v>765</v>
      </c>
      <c r="F25" s="445"/>
      <c r="G25" s="116"/>
      <c r="H25" s="693" t="s">
        <v>241</v>
      </c>
      <c r="I25" s="117"/>
      <c r="J25" s="447"/>
      <c r="K25" s="695" t="s">
        <v>767</v>
      </c>
      <c r="L25" s="449"/>
      <c r="M25" s="118"/>
      <c r="N25" s="700" t="s">
        <v>249</v>
      </c>
      <c r="O25" s="120"/>
      <c r="P25" s="405"/>
      <c r="Q25" s="696" t="s">
        <v>852</v>
      </c>
      <c r="R25" s="407"/>
      <c r="S25" s="121"/>
      <c r="T25" s="703" t="s">
        <v>856</v>
      </c>
      <c r="U25" s="123"/>
      <c r="V25" s="453"/>
      <c r="W25" s="704" t="s">
        <v>862</v>
      </c>
      <c r="X25" s="455"/>
      <c r="Y25" s="456"/>
      <c r="Z25" s="697" t="s">
        <v>867</v>
      </c>
      <c r="AA25" s="126"/>
      <c r="AB25" s="416"/>
      <c r="AC25" s="698" t="s">
        <v>871</v>
      </c>
      <c r="AD25" s="418"/>
      <c r="AE25" s="458"/>
      <c r="AF25" s="699" t="s">
        <v>260</v>
      </c>
      <c r="AG25" s="460"/>
      <c r="AH25" s="64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2" customHeight="1">
      <c r="A26" s="440"/>
      <c r="B26" s="481" t="s">
        <v>826</v>
      </c>
      <c r="C26" s="442"/>
      <c r="D26" s="443"/>
      <c r="E26" s="799" t="s">
        <v>237</v>
      </c>
      <c r="F26" s="445"/>
      <c r="G26" s="116"/>
      <c r="H26" s="802" t="s">
        <v>242</v>
      </c>
      <c r="I26" s="117"/>
      <c r="J26" s="447"/>
      <c r="K26" s="803" t="s">
        <v>245</v>
      </c>
      <c r="L26" s="449"/>
      <c r="M26" s="118"/>
      <c r="N26" s="804" t="s">
        <v>736</v>
      </c>
      <c r="O26" s="120"/>
      <c r="P26" s="405"/>
      <c r="Q26" s="702" t="s">
        <v>853</v>
      </c>
      <c r="R26" s="407"/>
      <c r="S26" s="121"/>
      <c r="T26" s="805" t="s">
        <v>857</v>
      </c>
      <c r="U26" s="123"/>
      <c r="V26" s="453"/>
      <c r="W26" s="806" t="s">
        <v>863</v>
      </c>
      <c r="X26" s="455"/>
      <c r="Y26" s="456"/>
      <c r="Z26" s="807" t="s">
        <v>868</v>
      </c>
      <c r="AA26" s="126"/>
      <c r="AB26" s="416"/>
      <c r="AC26" s="809" t="s">
        <v>773</v>
      </c>
      <c r="AD26" s="418"/>
      <c r="AE26" s="458"/>
      <c r="AF26" s="801" t="s">
        <v>875</v>
      </c>
      <c r="AG26" s="460"/>
      <c r="AH26" s="64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" customHeight="1">
      <c r="A27" s="440"/>
      <c r="B27" s="481" t="s">
        <v>827</v>
      </c>
      <c r="C27" s="442"/>
      <c r="D27" s="443"/>
      <c r="E27" s="833" t="s">
        <v>238</v>
      </c>
      <c r="F27" s="445"/>
      <c r="G27" s="116"/>
      <c r="H27" s="802" t="s">
        <v>734</v>
      </c>
      <c r="I27" s="117"/>
      <c r="J27" s="447"/>
      <c r="K27" s="834" t="s">
        <v>246</v>
      </c>
      <c r="L27" s="449"/>
      <c r="M27" s="118"/>
      <c r="N27" s="804" t="s">
        <v>250</v>
      </c>
      <c r="O27" s="120"/>
      <c r="P27" s="405"/>
      <c r="Q27" s="702" t="s">
        <v>854</v>
      </c>
      <c r="R27" s="407"/>
      <c r="S27" s="121"/>
      <c r="T27" s="805" t="s">
        <v>858</v>
      </c>
      <c r="U27" s="123"/>
      <c r="V27" s="453"/>
      <c r="W27" s="806" t="s">
        <v>864</v>
      </c>
      <c r="X27" s="455"/>
      <c r="Y27" s="456"/>
      <c r="Z27" s="807" t="s">
        <v>869</v>
      </c>
      <c r="AA27" s="126"/>
      <c r="AB27" s="416"/>
      <c r="AC27" s="809" t="s">
        <v>872</v>
      </c>
      <c r="AD27" s="418"/>
      <c r="AE27" s="458"/>
      <c r="AF27" s="801" t="s">
        <v>876</v>
      </c>
      <c r="AG27" s="460"/>
      <c r="AH27" s="64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" customHeight="1">
      <c r="A28" s="440"/>
      <c r="B28" s="481" t="s">
        <v>828</v>
      </c>
      <c r="C28" s="442"/>
      <c r="D28" s="443"/>
      <c r="E28" s="799" t="s">
        <v>846</v>
      </c>
      <c r="F28" s="445"/>
      <c r="G28" s="116"/>
      <c r="H28" s="802" t="s">
        <v>735</v>
      </c>
      <c r="I28" s="117"/>
      <c r="J28" s="447"/>
      <c r="K28" s="803" t="s">
        <v>247</v>
      </c>
      <c r="L28" s="449"/>
      <c r="M28" s="118"/>
      <c r="N28" s="804" t="s">
        <v>737</v>
      </c>
      <c r="O28" s="120"/>
      <c r="P28" s="405"/>
      <c r="Q28" s="702" t="s">
        <v>855</v>
      </c>
      <c r="R28" s="407"/>
      <c r="S28" s="121"/>
      <c r="T28" s="805" t="s">
        <v>859</v>
      </c>
      <c r="U28" s="123"/>
      <c r="V28" s="453"/>
      <c r="W28" s="806" t="s">
        <v>865</v>
      </c>
      <c r="X28" s="455"/>
      <c r="Y28" s="456"/>
      <c r="Z28" s="808" t="s">
        <v>870</v>
      </c>
      <c r="AA28" s="126"/>
      <c r="AB28" s="416"/>
      <c r="AC28" s="809" t="s">
        <v>873</v>
      </c>
      <c r="AD28" s="418"/>
      <c r="AE28" s="458"/>
      <c r="AF28" s="801" t="s">
        <v>877</v>
      </c>
      <c r="AG28" s="460"/>
      <c r="AH28" s="64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2" customHeight="1">
      <c r="A29" s="440"/>
      <c r="B29" s="481" t="s">
        <v>829</v>
      </c>
      <c r="C29" s="442"/>
      <c r="D29" s="443"/>
      <c r="E29" s="482" t="s">
        <v>766</v>
      </c>
      <c r="F29" s="445"/>
      <c r="G29" s="116"/>
      <c r="H29" s="483" t="s">
        <v>243</v>
      </c>
      <c r="I29" s="117"/>
      <c r="J29" s="447"/>
      <c r="K29" s="484" t="s">
        <v>414</v>
      </c>
      <c r="L29" s="449"/>
      <c r="M29" s="118"/>
      <c r="N29" s="804" t="s">
        <v>850</v>
      </c>
      <c r="O29" s="120"/>
      <c r="P29" s="405"/>
      <c r="Q29" s="486" t="s">
        <v>770</v>
      </c>
      <c r="R29" s="407"/>
      <c r="S29" s="121"/>
      <c r="T29" s="805" t="s">
        <v>860</v>
      </c>
      <c r="U29" s="123"/>
      <c r="V29" s="453"/>
      <c r="W29" s="488" t="s">
        <v>866</v>
      </c>
      <c r="X29" s="455"/>
      <c r="Y29" s="456"/>
      <c r="Z29" s="489" t="s">
        <v>738</v>
      </c>
      <c r="AA29" s="126"/>
      <c r="AB29" s="416"/>
      <c r="AC29" s="490" t="s">
        <v>494</v>
      </c>
      <c r="AD29" s="418"/>
      <c r="AE29" s="458"/>
      <c r="AF29" s="641" t="s">
        <v>745</v>
      </c>
      <c r="AG29" s="460"/>
      <c r="AH29" s="64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" customHeight="1">
      <c r="A30" s="440"/>
      <c r="B30" s="481" t="s">
        <v>830</v>
      </c>
      <c r="C30" s="442"/>
      <c r="D30" s="443"/>
      <c r="E30" s="482" t="s">
        <v>239</v>
      </c>
      <c r="F30" s="445"/>
      <c r="G30" s="116"/>
      <c r="H30" s="491" t="s">
        <v>244</v>
      </c>
      <c r="I30" s="117"/>
      <c r="J30" s="447"/>
      <c r="K30" s="484" t="s">
        <v>768</v>
      </c>
      <c r="L30" s="449"/>
      <c r="M30" s="118"/>
      <c r="N30" s="485" t="s">
        <v>851</v>
      </c>
      <c r="O30" s="120"/>
      <c r="P30" s="405"/>
      <c r="Q30" s="685" t="s">
        <v>417</v>
      </c>
      <c r="R30" s="407"/>
      <c r="S30" s="121"/>
      <c r="T30" s="487" t="s">
        <v>861</v>
      </c>
      <c r="U30" s="123"/>
      <c r="V30" s="453"/>
      <c r="W30" s="488" t="s">
        <v>1099</v>
      </c>
      <c r="X30" s="455"/>
      <c r="Y30" s="456"/>
      <c r="Z30" s="489" t="s">
        <v>739</v>
      </c>
      <c r="AA30" s="126"/>
      <c r="AB30" s="416"/>
      <c r="AC30" s="490" t="s">
        <v>933</v>
      </c>
      <c r="AD30" s="418"/>
      <c r="AE30" s="458"/>
      <c r="AF30" s="641" t="s">
        <v>878</v>
      </c>
      <c r="AG30" s="460"/>
      <c r="AH30" s="64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2" customHeight="1">
      <c r="A31" s="440"/>
      <c r="B31" s="481" t="s">
        <v>831</v>
      </c>
      <c r="C31" s="442"/>
      <c r="D31" s="443"/>
      <c r="E31" s="482" t="s">
        <v>370</v>
      </c>
      <c r="F31" s="445"/>
      <c r="G31" s="116"/>
      <c r="H31" s="483" t="s">
        <v>413</v>
      </c>
      <c r="I31" s="117"/>
      <c r="J31" s="447"/>
      <c r="K31" s="484" t="s">
        <v>769</v>
      </c>
      <c r="L31" s="449"/>
      <c r="M31" s="118"/>
      <c r="N31" s="485" t="s">
        <v>1211</v>
      </c>
      <c r="O31" s="120"/>
      <c r="P31" s="405"/>
      <c r="Q31" s="685" t="s">
        <v>703</v>
      </c>
      <c r="R31" s="407"/>
      <c r="S31" s="121"/>
      <c r="T31" s="487" t="s">
        <v>255</v>
      </c>
      <c r="U31" s="123"/>
      <c r="V31" s="453"/>
      <c r="W31" s="686" t="s">
        <v>1087</v>
      </c>
      <c r="X31" s="455"/>
      <c r="Y31" s="456"/>
      <c r="Z31" s="489" t="s">
        <v>257</v>
      </c>
      <c r="AA31" s="126"/>
      <c r="AB31" s="416"/>
      <c r="AC31" s="490" t="s">
        <v>190</v>
      </c>
      <c r="AD31" s="418"/>
      <c r="AE31" s="458"/>
      <c r="AF31" s="641" t="s">
        <v>774</v>
      </c>
      <c r="AG31" s="460"/>
      <c r="AH31" s="64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2" customHeight="1">
      <c r="A32" s="440"/>
      <c r="B32" s="481" t="s">
        <v>832</v>
      </c>
      <c r="C32" s="442"/>
      <c r="D32" s="443"/>
      <c r="E32" s="482" t="s">
        <v>240</v>
      </c>
      <c r="F32" s="445"/>
      <c r="G32" s="116"/>
      <c r="H32" s="679" t="s">
        <v>17</v>
      </c>
      <c r="I32" s="117"/>
      <c r="J32" s="447"/>
      <c r="K32" s="484" t="s">
        <v>248</v>
      </c>
      <c r="L32" s="449"/>
      <c r="M32" s="118"/>
      <c r="N32" s="485" t="s">
        <v>931</v>
      </c>
      <c r="O32" s="120"/>
      <c r="P32" s="405"/>
      <c r="Q32" s="685" t="s">
        <v>458</v>
      </c>
      <c r="R32" s="407"/>
      <c r="S32" s="121"/>
      <c r="T32" s="487" t="s">
        <v>771</v>
      </c>
      <c r="U32" s="123"/>
      <c r="V32" s="453"/>
      <c r="W32" s="686" t="s">
        <v>13</v>
      </c>
      <c r="X32" s="455"/>
      <c r="Y32" s="456"/>
      <c r="Z32" s="489" t="s">
        <v>712</v>
      </c>
      <c r="AA32" s="126"/>
      <c r="AB32" s="416"/>
      <c r="AC32" s="824" t="s">
        <v>874</v>
      </c>
      <c r="AD32" s="418"/>
      <c r="AE32" s="458"/>
      <c r="AF32" s="641" t="s">
        <v>180</v>
      </c>
      <c r="AG32" s="460"/>
      <c r="AH32" s="64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2" customHeight="1">
      <c r="A33" s="502"/>
      <c r="B33" s="481" t="s">
        <v>424</v>
      </c>
      <c r="C33" s="442"/>
      <c r="D33" s="443"/>
      <c r="E33" s="482" t="s">
        <v>1134</v>
      </c>
      <c r="F33" s="445"/>
      <c r="G33" s="116"/>
      <c r="H33" s="679" t="s">
        <v>671</v>
      </c>
      <c r="I33" s="117"/>
      <c r="J33" s="447"/>
      <c r="K33" s="484" t="s">
        <v>725</v>
      </c>
      <c r="L33" s="449"/>
      <c r="M33" s="118"/>
      <c r="N33" s="485" t="s">
        <v>1134</v>
      </c>
      <c r="O33" s="120"/>
      <c r="P33" s="405"/>
      <c r="Q33" s="486" t="s">
        <v>410</v>
      </c>
      <c r="R33" s="407"/>
      <c r="S33" s="121"/>
      <c r="T33" s="487" t="s">
        <v>419</v>
      </c>
      <c r="U33" s="123"/>
      <c r="V33" s="453"/>
      <c r="W33" s="686" t="s">
        <v>20</v>
      </c>
      <c r="X33" s="455"/>
      <c r="Y33" s="456"/>
      <c r="Z33" s="489" t="s">
        <v>772</v>
      </c>
      <c r="AA33" s="126"/>
      <c r="AB33" s="416"/>
      <c r="AC33" s="687" t="s">
        <v>22</v>
      </c>
      <c r="AD33" s="418"/>
      <c r="AE33" s="458"/>
      <c r="AF33" s="641" t="s">
        <v>1134</v>
      </c>
      <c r="AG33" s="460"/>
      <c r="AH33" s="64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2" customHeight="1">
      <c r="A34" s="502"/>
      <c r="B34" s="481" t="s">
        <v>647</v>
      </c>
      <c r="C34" s="442"/>
      <c r="D34" s="443"/>
      <c r="E34" s="482" t="s">
        <v>1134</v>
      </c>
      <c r="F34" s="445"/>
      <c r="G34" s="116"/>
      <c r="H34" s="483" t="s">
        <v>1134</v>
      </c>
      <c r="I34" s="117"/>
      <c r="J34" s="447"/>
      <c r="K34" s="484" t="s">
        <v>456</v>
      </c>
      <c r="L34" s="449"/>
      <c r="M34" s="118"/>
      <c r="N34" s="485" t="s">
        <v>1134</v>
      </c>
      <c r="O34" s="120"/>
      <c r="P34" s="405"/>
      <c r="Q34" s="486" t="s">
        <v>1134</v>
      </c>
      <c r="R34" s="407"/>
      <c r="S34" s="121"/>
      <c r="T34" s="487" t="s">
        <v>1134</v>
      </c>
      <c r="U34" s="123"/>
      <c r="V34" s="453"/>
      <c r="W34" s="488" t="s">
        <v>1134</v>
      </c>
      <c r="X34" s="455"/>
      <c r="Y34" s="456"/>
      <c r="Z34" s="706" t="s">
        <v>28</v>
      </c>
      <c r="AA34" s="126"/>
      <c r="AB34" s="416"/>
      <c r="AC34" s="687" t="s">
        <v>24</v>
      </c>
      <c r="AD34" s="418"/>
      <c r="AE34" s="458"/>
      <c r="AF34" s="641" t="s">
        <v>1134</v>
      </c>
      <c r="AG34" s="460"/>
      <c r="AH34" s="64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2" customHeight="1">
      <c r="A35" s="502"/>
      <c r="B35" s="481" t="s">
        <v>25</v>
      </c>
      <c r="C35" s="442"/>
      <c r="D35" s="443"/>
      <c r="E35" s="482" t="s">
        <v>1134</v>
      </c>
      <c r="F35" s="445"/>
      <c r="G35" s="116"/>
      <c r="H35" s="483" t="s">
        <v>1134</v>
      </c>
      <c r="I35" s="117"/>
      <c r="J35" s="447"/>
      <c r="K35" s="489" t="s">
        <v>384</v>
      </c>
      <c r="L35" s="449"/>
      <c r="M35" s="118"/>
      <c r="N35" s="485" t="s">
        <v>1134</v>
      </c>
      <c r="O35" s="120"/>
      <c r="P35" s="405"/>
      <c r="Q35" s="486" t="s">
        <v>1134</v>
      </c>
      <c r="R35" s="407"/>
      <c r="S35" s="121"/>
      <c r="T35" s="487" t="s">
        <v>1134</v>
      </c>
      <c r="U35" s="123"/>
      <c r="V35" s="453"/>
      <c r="W35" s="488" t="s">
        <v>1134</v>
      </c>
      <c r="X35" s="455"/>
      <c r="Y35" s="456"/>
      <c r="Z35" s="706" t="s">
        <v>30</v>
      </c>
      <c r="AA35" s="126"/>
      <c r="AB35" s="416"/>
      <c r="AC35" s="490" t="s">
        <v>1134</v>
      </c>
      <c r="AD35" s="418"/>
      <c r="AE35" s="458"/>
      <c r="AF35" s="641" t="s">
        <v>1134</v>
      </c>
      <c r="AG35" s="460"/>
      <c r="AH35" s="64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2" customHeight="1">
      <c r="A36" s="502"/>
      <c r="B36" s="481" t="s">
        <v>27</v>
      </c>
      <c r="C36" s="442"/>
      <c r="D36" s="443"/>
      <c r="E36" s="482" t="s">
        <v>1134</v>
      </c>
      <c r="F36" s="445"/>
      <c r="G36" s="116"/>
      <c r="H36" s="483" t="s">
        <v>1134</v>
      </c>
      <c r="I36" s="117"/>
      <c r="J36" s="447"/>
      <c r="K36" s="484" t="s">
        <v>1134</v>
      </c>
      <c r="L36" s="449"/>
      <c r="M36" s="118"/>
      <c r="N36" s="485" t="s">
        <v>1134</v>
      </c>
      <c r="O36" s="120"/>
      <c r="P36" s="405"/>
      <c r="Q36" s="486" t="s">
        <v>1134</v>
      </c>
      <c r="R36" s="407"/>
      <c r="S36" s="121"/>
      <c r="T36" s="487" t="s">
        <v>1134</v>
      </c>
      <c r="U36" s="123"/>
      <c r="V36" s="453"/>
      <c r="W36" s="488" t="s">
        <v>1134</v>
      </c>
      <c r="X36" s="455"/>
      <c r="Y36" s="456"/>
      <c r="Z36" s="706" t="s">
        <v>23</v>
      </c>
      <c r="AA36" s="126"/>
      <c r="AB36" s="416"/>
      <c r="AC36" s="490" t="s">
        <v>1134</v>
      </c>
      <c r="AD36" s="418"/>
      <c r="AE36" s="458"/>
      <c r="AF36" s="641" t="s">
        <v>1134</v>
      </c>
      <c r="AG36" s="460"/>
      <c r="AH36" s="64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2" customHeight="1" thickBot="1">
      <c r="A37" s="502"/>
      <c r="B37" s="421" t="s">
        <v>29</v>
      </c>
      <c r="C37" s="442"/>
      <c r="D37" s="443"/>
      <c r="E37" s="492" t="s">
        <v>1134</v>
      </c>
      <c r="F37" s="445"/>
      <c r="G37" s="116"/>
      <c r="H37" s="493" t="s">
        <v>1134</v>
      </c>
      <c r="I37" s="117"/>
      <c r="J37" s="447"/>
      <c r="K37" s="494" t="s">
        <v>1134</v>
      </c>
      <c r="L37" s="449"/>
      <c r="M37" s="118"/>
      <c r="N37" s="495" t="s">
        <v>1134</v>
      </c>
      <c r="O37" s="120"/>
      <c r="P37" s="405"/>
      <c r="Q37" s="496" t="s">
        <v>1134</v>
      </c>
      <c r="R37" s="407"/>
      <c r="S37" s="121"/>
      <c r="T37" s="497" t="s">
        <v>1134</v>
      </c>
      <c r="U37" s="123"/>
      <c r="V37" s="453"/>
      <c r="W37" s="498" t="s">
        <v>1134</v>
      </c>
      <c r="X37" s="455"/>
      <c r="Y37" s="456"/>
      <c r="Z37" s="689" t="s">
        <v>1079</v>
      </c>
      <c r="AA37" s="126"/>
      <c r="AB37" s="416"/>
      <c r="AC37" s="500" t="s">
        <v>1134</v>
      </c>
      <c r="AD37" s="418"/>
      <c r="AE37" s="458"/>
      <c r="AF37" s="642" t="s">
        <v>1134</v>
      </c>
      <c r="AG37" s="460"/>
      <c r="AH37" s="64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2" customHeight="1" thickBot="1">
      <c r="A38" s="440"/>
      <c r="B38" s="133" t="s">
        <v>422</v>
      </c>
      <c r="C38" s="461"/>
      <c r="D38" s="443"/>
      <c r="E38" s="444"/>
      <c r="F38" s="462"/>
      <c r="G38" s="463"/>
      <c r="H38" s="446"/>
      <c r="I38" s="464"/>
      <c r="J38" s="136"/>
      <c r="K38" s="448"/>
      <c r="L38" s="465"/>
      <c r="M38" s="129"/>
      <c r="N38" s="450"/>
      <c r="O38" s="466"/>
      <c r="P38" s="405"/>
      <c r="Q38" s="451"/>
      <c r="R38" s="407"/>
      <c r="S38" s="130"/>
      <c r="T38" s="452"/>
      <c r="U38" s="467"/>
      <c r="V38" s="137"/>
      <c r="W38" s="454"/>
      <c r="X38" s="468"/>
      <c r="Y38" s="131"/>
      <c r="Z38" s="125"/>
      <c r="AA38" s="469"/>
      <c r="AB38" s="416"/>
      <c r="AC38" s="457"/>
      <c r="AD38" s="418"/>
      <c r="AE38" s="470"/>
      <c r="AF38" s="459"/>
      <c r="AG38" s="471"/>
      <c r="AH38" s="64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2" customHeight="1">
      <c r="A39" s="440"/>
      <c r="B39" s="391" t="s">
        <v>825</v>
      </c>
      <c r="C39" s="442"/>
      <c r="D39" s="443"/>
      <c r="E39" s="822" t="s">
        <v>572</v>
      </c>
      <c r="F39" s="445"/>
      <c r="G39" s="116"/>
      <c r="H39" s="693" t="s">
        <v>777</v>
      </c>
      <c r="I39" s="117"/>
      <c r="J39" s="447"/>
      <c r="K39" s="695" t="s">
        <v>578</v>
      </c>
      <c r="L39" s="449"/>
      <c r="M39" s="118"/>
      <c r="N39" s="700" t="s">
        <v>581</v>
      </c>
      <c r="O39" s="120"/>
      <c r="P39" s="405"/>
      <c r="Q39" s="696" t="s">
        <v>584</v>
      </c>
      <c r="R39" s="407"/>
      <c r="S39" s="121"/>
      <c r="T39" s="1102" t="s">
        <v>782</v>
      </c>
      <c r="U39" s="123"/>
      <c r="V39" s="453"/>
      <c r="W39" s="704" t="s">
        <v>588</v>
      </c>
      <c r="X39" s="455"/>
      <c r="Y39" s="456"/>
      <c r="Z39" s="697" t="s">
        <v>590</v>
      </c>
      <c r="AA39" s="126"/>
      <c r="AB39" s="416"/>
      <c r="AC39" s="698" t="s">
        <v>593</v>
      </c>
      <c r="AD39" s="418"/>
      <c r="AE39" s="458"/>
      <c r="AF39" s="699" t="s">
        <v>261</v>
      </c>
      <c r="AG39" s="460"/>
      <c r="AH39" s="64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2" customHeight="1">
      <c r="A40" s="440"/>
      <c r="B40" s="481" t="s">
        <v>826</v>
      </c>
      <c r="C40" s="442"/>
      <c r="D40" s="443"/>
      <c r="E40" s="799" t="s">
        <v>775</v>
      </c>
      <c r="F40" s="445"/>
      <c r="G40" s="116"/>
      <c r="H40" s="802" t="s">
        <v>575</v>
      </c>
      <c r="I40" s="117"/>
      <c r="J40" s="447"/>
      <c r="K40" s="803" t="s">
        <v>579</v>
      </c>
      <c r="L40" s="449"/>
      <c r="M40" s="118"/>
      <c r="N40" s="804" t="s">
        <v>582</v>
      </c>
      <c r="O40" s="120"/>
      <c r="P40" s="405"/>
      <c r="Q40" s="702" t="s">
        <v>780</v>
      </c>
      <c r="R40" s="407"/>
      <c r="S40" s="121"/>
      <c r="T40" s="805" t="s">
        <v>1105</v>
      </c>
      <c r="U40" s="123"/>
      <c r="V40" s="453"/>
      <c r="W40" s="806" t="s">
        <v>598</v>
      </c>
      <c r="X40" s="455"/>
      <c r="Y40" s="456"/>
      <c r="Z40" s="807" t="s">
        <v>591</v>
      </c>
      <c r="AA40" s="126"/>
      <c r="AB40" s="416"/>
      <c r="AC40" s="809" t="s">
        <v>259</v>
      </c>
      <c r="AD40" s="418"/>
      <c r="AE40" s="458"/>
      <c r="AF40" s="801" t="s">
        <v>596</v>
      </c>
      <c r="AG40" s="460"/>
      <c r="AH40" s="64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2" customHeight="1">
      <c r="A41" s="440"/>
      <c r="B41" s="481" t="s">
        <v>827</v>
      </c>
      <c r="C41" s="442"/>
      <c r="D41" s="443"/>
      <c r="E41" s="799" t="s">
        <v>573</v>
      </c>
      <c r="F41" s="445"/>
      <c r="G41" s="116"/>
      <c r="H41" s="483" t="s">
        <v>415</v>
      </c>
      <c r="I41" s="117"/>
      <c r="J41" s="447"/>
      <c r="K41" s="831" t="s">
        <v>778</v>
      </c>
      <c r="L41" s="449"/>
      <c r="M41" s="118"/>
      <c r="N41" s="485" t="s">
        <v>741</v>
      </c>
      <c r="O41" s="120"/>
      <c r="P41" s="405"/>
      <c r="Q41" s="702" t="s">
        <v>585</v>
      </c>
      <c r="R41" s="407"/>
      <c r="S41" s="121"/>
      <c r="T41" s="487" t="s">
        <v>587</v>
      </c>
      <c r="U41" s="123"/>
      <c r="V41" s="453"/>
      <c r="W41" s="806" t="s">
        <v>589</v>
      </c>
      <c r="X41" s="455"/>
      <c r="Y41" s="456"/>
      <c r="Z41" s="807" t="s">
        <v>743</v>
      </c>
      <c r="AA41" s="126"/>
      <c r="AB41" s="416"/>
      <c r="AC41" s="809" t="s">
        <v>594</v>
      </c>
      <c r="AD41" s="418"/>
      <c r="AE41" s="458"/>
      <c r="AF41" s="801" t="s">
        <v>934</v>
      </c>
      <c r="AG41" s="460"/>
      <c r="AH41" s="64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2" customHeight="1">
      <c r="A42" s="440"/>
      <c r="B42" s="481" t="s">
        <v>828</v>
      </c>
      <c r="C42" s="442"/>
      <c r="D42" s="443"/>
      <c r="E42" s="482" t="s">
        <v>574</v>
      </c>
      <c r="F42" s="445"/>
      <c r="G42" s="116"/>
      <c r="H42" s="491" t="s">
        <v>576</v>
      </c>
      <c r="I42" s="117"/>
      <c r="J42" s="447"/>
      <c r="K42" s="484" t="s">
        <v>580</v>
      </c>
      <c r="L42" s="449"/>
      <c r="M42" s="118"/>
      <c r="N42" s="485" t="s">
        <v>583</v>
      </c>
      <c r="O42" s="120"/>
      <c r="P42" s="405"/>
      <c r="Q42" s="486" t="s">
        <v>742</v>
      </c>
      <c r="R42" s="407"/>
      <c r="S42" s="121"/>
      <c r="T42" s="487" t="s">
        <v>1160</v>
      </c>
      <c r="U42" s="123"/>
      <c r="V42" s="453"/>
      <c r="W42" s="488" t="s">
        <v>373</v>
      </c>
      <c r="X42" s="455"/>
      <c r="Y42" s="456"/>
      <c r="Z42" s="807" t="s">
        <v>592</v>
      </c>
      <c r="AA42" s="126"/>
      <c r="AB42" s="416"/>
      <c r="AC42" s="490" t="s">
        <v>595</v>
      </c>
      <c r="AD42" s="418"/>
      <c r="AE42" s="458"/>
      <c r="AF42" s="641" t="s">
        <v>746</v>
      </c>
      <c r="AG42" s="460"/>
      <c r="AH42" s="64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12" customHeight="1">
      <c r="A43" s="440"/>
      <c r="B43" s="481" t="s">
        <v>829</v>
      </c>
      <c r="C43" s="442"/>
      <c r="D43" s="443"/>
      <c r="E43" s="482" t="s">
        <v>776</v>
      </c>
      <c r="F43" s="445"/>
      <c r="G43" s="116"/>
      <c r="H43" s="483" t="s">
        <v>577</v>
      </c>
      <c r="I43" s="117"/>
      <c r="J43" s="447"/>
      <c r="K43" s="484" t="s">
        <v>371</v>
      </c>
      <c r="L43" s="449"/>
      <c r="M43" s="118"/>
      <c r="N43" s="485" t="s">
        <v>779</v>
      </c>
      <c r="O43" s="120"/>
      <c r="P43" s="405"/>
      <c r="Q43" s="486" t="s">
        <v>781</v>
      </c>
      <c r="R43" s="407"/>
      <c r="S43" s="121"/>
      <c r="T43" s="487" t="s">
        <v>1098</v>
      </c>
      <c r="U43" s="123"/>
      <c r="V43" s="453"/>
      <c r="W43" s="488" t="s">
        <v>256</v>
      </c>
      <c r="X43" s="455"/>
      <c r="Y43" s="456"/>
      <c r="Z43" s="489" t="s">
        <v>1100</v>
      </c>
      <c r="AA43" s="126"/>
      <c r="AB43" s="416"/>
      <c r="AC43" s="490" t="s">
        <v>708</v>
      </c>
      <c r="AD43" s="418"/>
      <c r="AE43" s="458"/>
      <c r="AF43" s="641" t="s">
        <v>262</v>
      </c>
      <c r="AG43" s="460"/>
      <c r="AH43" s="64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ht="12" customHeight="1">
      <c r="A44" s="440"/>
      <c r="B44" s="481" t="s">
        <v>830</v>
      </c>
      <c r="C44" s="442"/>
      <c r="D44" s="443"/>
      <c r="E44" s="677" t="s">
        <v>58</v>
      </c>
      <c r="F44" s="445"/>
      <c r="G44" s="116"/>
      <c r="H44" s="483" t="s">
        <v>740</v>
      </c>
      <c r="I44" s="117"/>
      <c r="J44" s="447"/>
      <c r="K44" s="484" t="s">
        <v>1094</v>
      </c>
      <c r="L44" s="449"/>
      <c r="M44" s="118"/>
      <c r="N44" s="485" t="s">
        <v>1096</v>
      </c>
      <c r="O44" s="120"/>
      <c r="P44" s="405"/>
      <c r="Q44" s="685" t="s">
        <v>586</v>
      </c>
      <c r="R44" s="407"/>
      <c r="S44" s="121"/>
      <c r="T44" s="684" t="s">
        <v>77</v>
      </c>
      <c r="U44" s="123"/>
      <c r="V44" s="453"/>
      <c r="W44" s="488" t="s">
        <v>368</v>
      </c>
      <c r="X44" s="455"/>
      <c r="Y44" s="456"/>
      <c r="Z44" s="489" t="s">
        <v>1134</v>
      </c>
      <c r="AA44" s="126"/>
      <c r="AB44" s="416"/>
      <c r="AC44" s="824" t="s">
        <v>1214</v>
      </c>
      <c r="AD44" s="418"/>
      <c r="AE44" s="458"/>
      <c r="AF44" s="641" t="s">
        <v>523</v>
      </c>
      <c r="AG44" s="460"/>
      <c r="AH44" s="64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12" customHeight="1">
      <c r="A45" s="440"/>
      <c r="B45" s="481" t="s">
        <v>831</v>
      </c>
      <c r="C45" s="442"/>
      <c r="D45" s="443"/>
      <c r="E45" s="482" t="s">
        <v>1134</v>
      </c>
      <c r="F45" s="445"/>
      <c r="G45" s="116"/>
      <c r="H45" s="679" t="s">
        <v>75</v>
      </c>
      <c r="I45" s="117"/>
      <c r="J45" s="447"/>
      <c r="K45" s="484" t="s">
        <v>1095</v>
      </c>
      <c r="L45" s="449"/>
      <c r="M45" s="118"/>
      <c r="N45" s="682" t="s">
        <v>60</v>
      </c>
      <c r="O45" s="120"/>
      <c r="P45" s="405"/>
      <c r="Q45" s="685" t="s">
        <v>1097</v>
      </c>
      <c r="R45" s="407"/>
      <c r="S45" s="121"/>
      <c r="T45" s="487" t="s">
        <v>1134</v>
      </c>
      <c r="U45" s="123"/>
      <c r="V45" s="453"/>
      <c r="W45" s="686" t="s">
        <v>84</v>
      </c>
      <c r="X45" s="455"/>
      <c r="Y45" s="456"/>
      <c r="Z45" s="489" t="s">
        <v>1134</v>
      </c>
      <c r="AA45" s="126"/>
      <c r="AB45" s="416"/>
      <c r="AC45" s="687" t="s">
        <v>85</v>
      </c>
      <c r="AD45" s="418"/>
      <c r="AE45" s="458"/>
      <c r="AF45" s="641" t="s">
        <v>597</v>
      </c>
      <c r="AG45" s="460"/>
      <c r="AH45" s="64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2" customHeight="1" thickBot="1">
      <c r="A46" s="440"/>
      <c r="B46" s="421" t="s">
        <v>832</v>
      </c>
      <c r="C46" s="442"/>
      <c r="D46" s="443"/>
      <c r="E46" s="492" t="s">
        <v>1134</v>
      </c>
      <c r="F46" s="445"/>
      <c r="G46" s="116"/>
      <c r="H46" s="493" t="s">
        <v>1134</v>
      </c>
      <c r="I46" s="117"/>
      <c r="J46" s="447"/>
      <c r="K46" s="689" t="s">
        <v>87</v>
      </c>
      <c r="L46" s="449"/>
      <c r="M46" s="118"/>
      <c r="N46" s="495" t="s">
        <v>1134</v>
      </c>
      <c r="O46" s="120"/>
      <c r="P46" s="405"/>
      <c r="Q46" s="690" t="s">
        <v>83</v>
      </c>
      <c r="R46" s="407"/>
      <c r="S46" s="121"/>
      <c r="T46" s="497" t="s">
        <v>1134</v>
      </c>
      <c r="U46" s="123"/>
      <c r="V46" s="453"/>
      <c r="W46" s="705" t="s">
        <v>78</v>
      </c>
      <c r="X46" s="455"/>
      <c r="Y46" s="456"/>
      <c r="Z46" s="499" t="s">
        <v>1134</v>
      </c>
      <c r="AA46" s="126"/>
      <c r="AB46" s="416"/>
      <c r="AC46" s="500" t="s">
        <v>1134</v>
      </c>
      <c r="AD46" s="418"/>
      <c r="AE46" s="458"/>
      <c r="AF46" s="692" t="s">
        <v>90</v>
      </c>
      <c r="AG46" s="460"/>
      <c r="AH46" s="64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2" customHeight="1" thickBot="1">
      <c r="A47" s="506"/>
      <c r="B47" s="134" t="s">
        <v>651</v>
      </c>
      <c r="C47" s="442"/>
      <c r="D47" s="443"/>
      <c r="E47" s="507"/>
      <c r="F47" s="508"/>
      <c r="G47" s="509"/>
      <c r="H47" s="446"/>
      <c r="I47" s="510"/>
      <c r="J47" s="511"/>
      <c r="K47" s="512"/>
      <c r="L47" s="513"/>
      <c r="M47" s="514"/>
      <c r="N47" s="515"/>
      <c r="O47" s="516"/>
      <c r="P47" s="405"/>
      <c r="Q47" s="451"/>
      <c r="R47" s="407"/>
      <c r="S47" s="517"/>
      <c r="T47" s="452"/>
      <c r="U47" s="518"/>
      <c r="V47" s="519"/>
      <c r="W47" s="520"/>
      <c r="X47" s="521"/>
      <c r="Y47" s="124"/>
      <c r="Z47" s="125"/>
      <c r="AA47" s="522"/>
      <c r="AB47" s="416"/>
      <c r="AC47" s="457"/>
      <c r="AD47" s="418"/>
      <c r="AE47" s="523"/>
      <c r="AF47" s="459"/>
      <c r="AG47" s="524"/>
      <c r="AH47" s="64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2" customHeight="1">
      <c r="A48" s="506"/>
      <c r="B48" s="391" t="s">
        <v>91</v>
      </c>
      <c r="C48" s="525"/>
      <c r="D48" s="526"/>
      <c r="E48" s="676" t="s">
        <v>879</v>
      </c>
      <c r="F48" s="527"/>
      <c r="G48" s="528"/>
      <c r="H48" s="693" t="s">
        <v>563</v>
      </c>
      <c r="I48" s="529"/>
      <c r="J48" s="530"/>
      <c r="K48" s="695" t="s">
        <v>564</v>
      </c>
      <c r="L48" s="531"/>
      <c r="M48" s="532"/>
      <c r="N48" s="700" t="s">
        <v>565</v>
      </c>
      <c r="O48" s="533"/>
      <c r="P48" s="405"/>
      <c r="Q48" s="696" t="s">
        <v>566</v>
      </c>
      <c r="R48" s="407"/>
      <c r="S48" s="800"/>
      <c r="T48" s="703" t="s">
        <v>567</v>
      </c>
      <c r="U48" s="535"/>
      <c r="V48" s="536"/>
      <c r="W48" s="704" t="s">
        <v>568</v>
      </c>
      <c r="X48" s="537"/>
      <c r="Y48" s="538"/>
      <c r="Z48" s="697" t="s">
        <v>408</v>
      </c>
      <c r="AA48" s="539"/>
      <c r="AB48" s="416"/>
      <c r="AC48" s="707" t="s">
        <v>1217</v>
      </c>
      <c r="AD48" s="418"/>
      <c r="AE48" s="138"/>
      <c r="AF48" s="699" t="s">
        <v>571</v>
      </c>
      <c r="AG48" s="139"/>
      <c r="AH48" s="64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2" customHeight="1">
      <c r="A49" s="506"/>
      <c r="B49" s="481" t="s">
        <v>173</v>
      </c>
      <c r="C49" s="525"/>
      <c r="D49" s="526"/>
      <c r="E49" s="677" t="s">
        <v>1134</v>
      </c>
      <c r="F49" s="527"/>
      <c r="G49" s="528"/>
      <c r="H49" s="1123" t="s">
        <v>223</v>
      </c>
      <c r="I49" s="529"/>
      <c r="J49" s="530"/>
      <c r="K49" s="681" t="s">
        <v>1134</v>
      </c>
      <c r="L49" s="531"/>
      <c r="M49" s="532"/>
      <c r="N49" s="485" t="s">
        <v>1134</v>
      </c>
      <c r="O49" s="533"/>
      <c r="P49" s="405"/>
      <c r="Q49" s="683" t="s">
        <v>1134</v>
      </c>
      <c r="R49" s="407"/>
      <c r="S49" s="534"/>
      <c r="T49" s="487" t="s">
        <v>1134</v>
      </c>
      <c r="U49" s="535"/>
      <c r="V49" s="536"/>
      <c r="W49" s="488" t="s">
        <v>1134</v>
      </c>
      <c r="X49" s="537"/>
      <c r="Y49" s="538"/>
      <c r="Z49" s="489" t="s">
        <v>569</v>
      </c>
      <c r="AA49" s="539"/>
      <c r="AB49" s="416"/>
      <c r="AC49" s="824" t="s">
        <v>416</v>
      </c>
      <c r="AD49" s="418"/>
      <c r="AE49" s="138"/>
      <c r="AF49" s="688" t="s">
        <v>420</v>
      </c>
      <c r="AG49" s="139"/>
      <c r="AH49" s="64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3.5" thickBot="1">
      <c r="A50" s="506"/>
      <c r="B50" s="421" t="s">
        <v>648</v>
      </c>
      <c r="C50" s="525"/>
      <c r="D50" s="526"/>
      <c r="E50" s="678" t="s">
        <v>94</v>
      </c>
      <c r="F50" s="527"/>
      <c r="G50" s="528"/>
      <c r="H50" s="493" t="s">
        <v>1032</v>
      </c>
      <c r="I50" s="529"/>
      <c r="J50" s="530"/>
      <c r="K50" s="689" t="s">
        <v>970</v>
      </c>
      <c r="L50" s="531"/>
      <c r="M50" s="532"/>
      <c r="N50" s="495" t="s">
        <v>9</v>
      </c>
      <c r="O50" s="533"/>
      <c r="P50" s="405"/>
      <c r="Q50" s="690" t="s">
        <v>104</v>
      </c>
      <c r="R50" s="407"/>
      <c r="S50" s="534"/>
      <c r="T50" s="497" t="s">
        <v>1216</v>
      </c>
      <c r="U50" s="535"/>
      <c r="V50" s="536"/>
      <c r="W50" s="1058" t="s">
        <v>183</v>
      </c>
      <c r="X50" s="537"/>
      <c r="Y50" s="538"/>
      <c r="Z50" s="691" t="s">
        <v>182</v>
      </c>
      <c r="AA50" s="539"/>
      <c r="AB50" s="416"/>
      <c r="AC50" s="1075" t="s">
        <v>570</v>
      </c>
      <c r="AD50" s="418"/>
      <c r="AE50" s="138"/>
      <c r="AF50" s="692" t="s">
        <v>107</v>
      </c>
      <c r="AG50" s="139"/>
      <c r="AH50" s="639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3.5" thickBot="1">
      <c r="A51" s="540"/>
      <c r="B51" s="541"/>
      <c r="C51" s="542"/>
      <c r="D51" s="543"/>
      <c r="E51" s="544"/>
      <c r="F51" s="545"/>
      <c r="G51" s="546"/>
      <c r="H51" s="546"/>
      <c r="I51" s="547"/>
      <c r="J51" s="548"/>
      <c r="K51" s="549"/>
      <c r="L51" s="550"/>
      <c r="M51" s="551"/>
      <c r="N51" s="552"/>
      <c r="O51" s="553"/>
      <c r="P51" s="554"/>
      <c r="Q51" s="555"/>
      <c r="R51" s="556"/>
      <c r="S51" s="557"/>
      <c r="T51" s="558"/>
      <c r="U51" s="559"/>
      <c r="V51" s="560"/>
      <c r="W51" s="561"/>
      <c r="X51" s="562"/>
      <c r="Y51" s="563"/>
      <c r="Z51" s="564"/>
      <c r="AA51" s="565"/>
      <c r="AB51" s="566"/>
      <c r="AC51" s="567"/>
      <c r="AD51" s="568"/>
      <c r="AE51" s="569"/>
      <c r="AF51" s="570"/>
      <c r="AG51" s="571"/>
      <c r="AH51" s="639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2.75">
      <c r="A52" s="30"/>
      <c r="B52" s="30"/>
      <c r="C52" s="30"/>
      <c r="D52" s="639"/>
      <c r="E52" s="639"/>
      <c r="F52" s="639"/>
      <c r="G52" s="639"/>
      <c r="H52" s="639" t="s">
        <v>1029</v>
      </c>
      <c r="I52" s="639"/>
      <c r="J52" s="639"/>
      <c r="K52" s="639" t="s">
        <v>1029</v>
      </c>
      <c r="L52" s="639"/>
      <c r="M52" s="639"/>
      <c r="N52" s="639" t="s">
        <v>1030</v>
      </c>
      <c r="O52" s="639"/>
      <c r="P52" s="639"/>
      <c r="Q52" s="639" t="s">
        <v>1030</v>
      </c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1074" t="s">
        <v>1029</v>
      </c>
      <c r="AD52" s="639"/>
      <c r="AE52" s="639"/>
      <c r="AF52" s="639"/>
      <c r="AG52" s="639"/>
      <c r="AH52" s="639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2.75">
      <c r="A53" s="30"/>
      <c r="B53" s="30"/>
      <c r="C53" s="30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 ht="12.75">
      <c r="A101" s="1141"/>
      <c r="B101" s="1141"/>
      <c r="C101" s="1141"/>
      <c r="D101" s="1141"/>
      <c r="E101" s="1141"/>
      <c r="F101" s="1141"/>
      <c r="G101" s="1141"/>
      <c r="H101" s="1141"/>
      <c r="I101" s="1141"/>
      <c r="J101" s="1141"/>
      <c r="K101" s="1141"/>
      <c r="L101" s="1141"/>
      <c r="M101" s="1141"/>
      <c r="N101" s="1141"/>
      <c r="O101" s="1141"/>
      <c r="P101" s="1141"/>
      <c r="Q101" s="1141"/>
      <c r="R101" s="1141"/>
      <c r="S101" s="1141"/>
      <c r="T101" s="1141"/>
      <c r="U101" s="1141"/>
      <c r="V101" s="1141"/>
      <c r="W101" s="1141"/>
      <c r="X101" s="1141"/>
      <c r="Y101" s="1141"/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1"/>
      <c r="AK101" s="1141"/>
      <c r="AL101" s="1141"/>
      <c r="AM101" s="1141"/>
      <c r="AN101" s="1141"/>
      <c r="AO101" s="1141"/>
      <c r="AP101" s="1141"/>
      <c r="AQ101" s="1141"/>
      <c r="AR101" s="1141"/>
      <c r="AS101" s="1141"/>
      <c r="AT101" s="1141"/>
      <c r="AU101" s="1141"/>
      <c r="AV101" s="1141"/>
      <c r="AW101" s="1141"/>
      <c r="AX101" s="1141"/>
      <c r="AY101" s="1141"/>
      <c r="AZ101" s="1141"/>
    </row>
  </sheetData>
  <mergeCells count="2">
    <mergeCell ref="A1:AG1"/>
    <mergeCell ref="A2:AG2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00"/>
  <sheetViews>
    <sheetView workbookViewId="0" topLeftCell="A1">
      <selection activeCell="A1" sqref="A1:CS1"/>
    </sheetView>
  </sheetViews>
  <sheetFormatPr defaultColWidth="9.140625" defaultRowHeight="12.75"/>
  <cols>
    <col min="1" max="1" width="13.57421875" style="0" bestFit="1" customWidth="1"/>
    <col min="2" max="99" width="2.28125" style="0" customWidth="1"/>
  </cols>
  <sheetData>
    <row r="1" spans="1:130" ht="13.5" thickBot="1">
      <c r="A1" s="1333" t="s">
        <v>201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  <c r="X1" s="1334"/>
      <c r="Y1" s="1334"/>
      <c r="Z1" s="1334"/>
      <c r="AA1" s="1334"/>
      <c r="AB1" s="1334"/>
      <c r="AC1" s="1334"/>
      <c r="AD1" s="1334"/>
      <c r="AE1" s="1334"/>
      <c r="AF1" s="1334"/>
      <c r="AG1" s="1334"/>
      <c r="AH1" s="1334"/>
      <c r="AI1" s="1334"/>
      <c r="AJ1" s="1334"/>
      <c r="AK1" s="1334"/>
      <c r="AL1" s="1334"/>
      <c r="AM1" s="1334"/>
      <c r="AN1" s="1334"/>
      <c r="AO1" s="1334"/>
      <c r="AP1" s="1334"/>
      <c r="AQ1" s="1334"/>
      <c r="AR1" s="1334"/>
      <c r="AS1" s="1334"/>
      <c r="AT1" s="1334"/>
      <c r="AU1" s="1334"/>
      <c r="AV1" s="1334"/>
      <c r="AW1" s="1334"/>
      <c r="AX1" s="1334"/>
      <c r="AY1" s="1334"/>
      <c r="AZ1" s="1334"/>
      <c r="BA1" s="1334"/>
      <c r="BB1" s="1334"/>
      <c r="BC1" s="1334"/>
      <c r="BD1" s="1334"/>
      <c r="BE1" s="1334"/>
      <c r="BF1" s="1334"/>
      <c r="BG1" s="1334"/>
      <c r="BH1" s="1334"/>
      <c r="BI1" s="1334"/>
      <c r="BJ1" s="1334"/>
      <c r="BK1" s="1334"/>
      <c r="BL1" s="1334"/>
      <c r="BM1" s="1334"/>
      <c r="BN1" s="1334"/>
      <c r="BO1" s="1334"/>
      <c r="BP1" s="1334"/>
      <c r="BQ1" s="1334"/>
      <c r="BR1" s="1334"/>
      <c r="BS1" s="1334"/>
      <c r="BT1" s="1334"/>
      <c r="BU1" s="1334"/>
      <c r="BV1" s="1334"/>
      <c r="BW1" s="1334"/>
      <c r="BX1" s="1334"/>
      <c r="BY1" s="1334"/>
      <c r="BZ1" s="1334"/>
      <c r="CA1" s="1334"/>
      <c r="CB1" s="1334"/>
      <c r="CC1" s="1334"/>
      <c r="CD1" s="1334"/>
      <c r="CE1" s="1334"/>
      <c r="CF1" s="1334"/>
      <c r="CG1" s="1334"/>
      <c r="CH1" s="1334"/>
      <c r="CI1" s="1334"/>
      <c r="CJ1" s="1334"/>
      <c r="CK1" s="1334"/>
      <c r="CL1" s="1334"/>
      <c r="CM1" s="1334"/>
      <c r="CN1" s="1334"/>
      <c r="CO1" s="1334"/>
      <c r="CP1" s="1334"/>
      <c r="CQ1" s="1334"/>
      <c r="CR1" s="1334"/>
      <c r="CS1" s="1335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</row>
    <row r="2" spans="1:130" ht="13.5" thickBot="1">
      <c r="A2" s="167" t="s">
        <v>1152</v>
      </c>
      <c r="B2" s="1336" t="s">
        <v>1153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  <c r="AB2" s="1337"/>
      <c r="AC2" s="1337"/>
      <c r="AD2" s="1337"/>
      <c r="AE2" s="1337"/>
      <c r="AF2" s="1337"/>
      <c r="AG2" s="1337"/>
      <c r="AH2" s="1337"/>
      <c r="AI2" s="1337"/>
      <c r="AJ2" s="1337"/>
      <c r="AK2" s="1337"/>
      <c r="AL2" s="1338" t="s">
        <v>195</v>
      </c>
      <c r="AM2" s="1312"/>
      <c r="AN2" s="1312"/>
      <c r="AO2" s="1312"/>
      <c r="AP2" s="1312"/>
      <c r="AQ2" s="1312"/>
      <c r="AR2" s="1312"/>
      <c r="AS2" s="1312"/>
      <c r="AT2" s="1312"/>
      <c r="AU2" s="1312"/>
      <c r="AV2" s="1312"/>
      <c r="AW2" s="1312"/>
      <c r="AX2" s="1312"/>
      <c r="AY2" s="1312"/>
      <c r="AZ2" s="1312"/>
      <c r="BA2" s="1312"/>
      <c r="BB2" s="1312"/>
      <c r="BC2" s="1312"/>
      <c r="BD2" s="1312"/>
      <c r="BE2" s="1312"/>
      <c r="BF2" s="1312"/>
      <c r="BG2" s="1312"/>
      <c r="BH2" s="1312"/>
      <c r="BI2" s="1312"/>
      <c r="BJ2" s="1312"/>
      <c r="BK2" s="1312"/>
      <c r="BL2" s="1312"/>
      <c r="BM2" s="1312"/>
      <c r="BN2" s="1312"/>
      <c r="BO2" s="1312"/>
      <c r="BP2" s="1312"/>
      <c r="BQ2" s="1312"/>
      <c r="BR2" s="1312"/>
      <c r="BS2" s="1312"/>
      <c r="BT2" s="1312"/>
      <c r="BU2" s="1312"/>
      <c r="BV2" s="1312"/>
      <c r="BW2" s="1312"/>
      <c r="BX2" s="1312"/>
      <c r="BY2" s="1312"/>
      <c r="BZ2" s="1312"/>
      <c r="CA2" s="1312"/>
      <c r="CB2" s="1312"/>
      <c r="CC2" s="1312"/>
      <c r="CD2" s="1312"/>
      <c r="CE2" s="1312"/>
      <c r="CF2" s="1312"/>
      <c r="CG2" s="1312"/>
      <c r="CH2" s="1312"/>
      <c r="CI2" s="1312"/>
      <c r="CJ2" s="1312"/>
      <c r="CK2" s="1312"/>
      <c r="CL2" s="1312"/>
      <c r="CM2" s="1312"/>
      <c r="CN2" s="1312"/>
      <c r="CO2" s="1312"/>
      <c r="CP2" s="1312"/>
      <c r="CQ2" s="1312"/>
      <c r="CR2" s="1312"/>
      <c r="CS2" s="1313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</row>
    <row r="3" spans="1:130" ht="13.5" thickBot="1">
      <c r="A3" s="167" t="s">
        <v>1154</v>
      </c>
      <c r="B3" s="1355" t="s">
        <v>1156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23"/>
      <c r="N3" s="1346" t="s">
        <v>1157</v>
      </c>
      <c r="O3" s="1347"/>
      <c r="P3" s="1347"/>
      <c r="Q3" s="1347"/>
      <c r="R3" s="1347"/>
      <c r="S3" s="1347"/>
      <c r="T3" s="1347"/>
      <c r="U3" s="1347"/>
      <c r="V3" s="1347"/>
      <c r="W3" s="1347"/>
      <c r="X3" s="1347"/>
      <c r="Y3" s="1348"/>
      <c r="Z3" s="1355" t="s">
        <v>834</v>
      </c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8" t="s">
        <v>1158</v>
      </c>
      <c r="AM3" s="1312"/>
      <c r="AN3" s="1312"/>
      <c r="AO3" s="1312"/>
      <c r="AP3" s="1312"/>
      <c r="AQ3" s="1312"/>
      <c r="AR3" s="1312"/>
      <c r="AS3" s="1312"/>
      <c r="AT3" s="1312"/>
      <c r="AU3" s="1312"/>
      <c r="AV3" s="1312"/>
      <c r="AW3" s="1312"/>
      <c r="AX3" s="1336" t="s">
        <v>1156</v>
      </c>
      <c r="AY3" s="1337"/>
      <c r="AZ3" s="1337"/>
      <c r="BA3" s="1337"/>
      <c r="BB3" s="1337"/>
      <c r="BC3" s="1337"/>
      <c r="BD3" s="1337"/>
      <c r="BE3" s="1337"/>
      <c r="BF3" s="1337"/>
      <c r="BG3" s="1337"/>
      <c r="BH3" s="1337"/>
      <c r="BI3" s="1314"/>
      <c r="BJ3" s="1338" t="s">
        <v>1157</v>
      </c>
      <c r="BK3" s="1312"/>
      <c r="BL3" s="1312"/>
      <c r="BM3" s="1312"/>
      <c r="BN3" s="1312"/>
      <c r="BO3" s="1312"/>
      <c r="BP3" s="1312"/>
      <c r="BQ3" s="1312"/>
      <c r="BR3" s="1312"/>
      <c r="BS3" s="1312"/>
      <c r="BT3" s="1312"/>
      <c r="BU3" s="1313"/>
      <c r="BV3" s="1336" t="s">
        <v>834</v>
      </c>
      <c r="BW3" s="1337"/>
      <c r="BX3" s="1337"/>
      <c r="BY3" s="1337"/>
      <c r="BZ3" s="1337"/>
      <c r="CA3" s="1337"/>
      <c r="CB3" s="1337"/>
      <c r="CC3" s="1337"/>
      <c r="CD3" s="1337"/>
      <c r="CE3" s="1337"/>
      <c r="CF3" s="1337"/>
      <c r="CG3" s="1314"/>
      <c r="CH3" s="1338" t="s">
        <v>1158</v>
      </c>
      <c r="CI3" s="1312"/>
      <c r="CJ3" s="1312"/>
      <c r="CK3" s="1312"/>
      <c r="CL3" s="1312"/>
      <c r="CM3" s="1312"/>
      <c r="CN3" s="1312"/>
      <c r="CO3" s="1312"/>
      <c r="CP3" s="1312"/>
      <c r="CQ3" s="1312"/>
      <c r="CR3" s="1312"/>
      <c r="CS3" s="1313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</row>
    <row r="4" spans="1:130" ht="13.5" thickBot="1">
      <c r="A4" s="168" t="s">
        <v>1155</v>
      </c>
      <c r="B4" s="1315" t="s">
        <v>1138</v>
      </c>
      <c r="C4" s="1316"/>
      <c r="D4" s="1317"/>
      <c r="E4" s="1315" t="s">
        <v>192</v>
      </c>
      <c r="F4" s="1316"/>
      <c r="G4" s="1317"/>
      <c r="H4" s="1315" t="s">
        <v>191</v>
      </c>
      <c r="I4" s="1316"/>
      <c r="J4" s="1317"/>
      <c r="K4" s="1315" t="s">
        <v>197</v>
      </c>
      <c r="L4" s="1316"/>
      <c r="M4" s="1317"/>
      <c r="N4" s="1318" t="s">
        <v>1138</v>
      </c>
      <c r="O4" s="1319"/>
      <c r="P4" s="1320"/>
      <c r="Q4" s="1318" t="s">
        <v>192</v>
      </c>
      <c r="R4" s="1319"/>
      <c r="S4" s="1320"/>
      <c r="T4" s="1318" t="s">
        <v>191</v>
      </c>
      <c r="U4" s="1319"/>
      <c r="V4" s="1320"/>
      <c r="W4" s="1318" t="s">
        <v>197</v>
      </c>
      <c r="X4" s="1319"/>
      <c r="Y4" s="1320"/>
      <c r="Z4" s="1315" t="s">
        <v>1138</v>
      </c>
      <c r="AA4" s="1316"/>
      <c r="AB4" s="1317"/>
      <c r="AC4" s="1315" t="s">
        <v>192</v>
      </c>
      <c r="AD4" s="1316"/>
      <c r="AE4" s="1317"/>
      <c r="AF4" s="1315" t="s">
        <v>191</v>
      </c>
      <c r="AG4" s="1316"/>
      <c r="AH4" s="1317"/>
      <c r="AI4" s="1315" t="s">
        <v>197</v>
      </c>
      <c r="AJ4" s="1316"/>
      <c r="AK4" s="1317"/>
      <c r="AL4" s="1318" t="s">
        <v>1138</v>
      </c>
      <c r="AM4" s="1319"/>
      <c r="AN4" s="1320"/>
      <c r="AO4" s="1318" t="s">
        <v>192</v>
      </c>
      <c r="AP4" s="1319"/>
      <c r="AQ4" s="1320"/>
      <c r="AR4" s="1318" t="s">
        <v>191</v>
      </c>
      <c r="AS4" s="1319"/>
      <c r="AT4" s="1320"/>
      <c r="AU4" s="1318" t="s">
        <v>197</v>
      </c>
      <c r="AV4" s="1319"/>
      <c r="AW4" s="1320"/>
      <c r="AX4" s="1336" t="s">
        <v>193</v>
      </c>
      <c r="AY4" s="1337"/>
      <c r="AZ4" s="1337"/>
      <c r="BA4" s="1314"/>
      <c r="BB4" s="1336" t="s">
        <v>194</v>
      </c>
      <c r="BC4" s="1337"/>
      <c r="BD4" s="1337"/>
      <c r="BE4" s="1314"/>
      <c r="BF4" s="1336" t="s">
        <v>196</v>
      </c>
      <c r="BG4" s="1337"/>
      <c r="BH4" s="1337"/>
      <c r="BI4" s="1314"/>
      <c r="BJ4" s="1338" t="s">
        <v>193</v>
      </c>
      <c r="BK4" s="1312"/>
      <c r="BL4" s="1312"/>
      <c r="BM4" s="1313"/>
      <c r="BN4" s="1338" t="s">
        <v>194</v>
      </c>
      <c r="BO4" s="1312"/>
      <c r="BP4" s="1312"/>
      <c r="BQ4" s="1313"/>
      <c r="BR4" s="1338" t="s">
        <v>196</v>
      </c>
      <c r="BS4" s="1312"/>
      <c r="BT4" s="1312"/>
      <c r="BU4" s="1313"/>
      <c r="BV4" s="1336" t="s">
        <v>193</v>
      </c>
      <c r="BW4" s="1337"/>
      <c r="BX4" s="1337"/>
      <c r="BY4" s="1314"/>
      <c r="BZ4" s="1336" t="s">
        <v>194</v>
      </c>
      <c r="CA4" s="1337"/>
      <c r="CB4" s="1337"/>
      <c r="CC4" s="1314"/>
      <c r="CD4" s="1336" t="s">
        <v>196</v>
      </c>
      <c r="CE4" s="1337"/>
      <c r="CF4" s="1337"/>
      <c r="CG4" s="1314"/>
      <c r="CH4" s="1338" t="s">
        <v>193</v>
      </c>
      <c r="CI4" s="1312"/>
      <c r="CJ4" s="1312"/>
      <c r="CK4" s="1313"/>
      <c r="CL4" s="1338" t="s">
        <v>194</v>
      </c>
      <c r="CM4" s="1312"/>
      <c r="CN4" s="1312"/>
      <c r="CO4" s="1313"/>
      <c r="CP4" s="1338" t="s">
        <v>196</v>
      </c>
      <c r="CQ4" s="1312"/>
      <c r="CR4" s="1312"/>
      <c r="CS4" s="1313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</row>
    <row r="5" spans="1:130" ht="13.5" thickBot="1">
      <c r="A5" s="169" t="s">
        <v>661</v>
      </c>
      <c r="B5" s="1321">
        <v>3</v>
      </c>
      <c r="C5" s="1322"/>
      <c r="D5" s="1305"/>
      <c r="E5" s="1321">
        <v>4</v>
      </c>
      <c r="F5" s="1322"/>
      <c r="G5" s="1305"/>
      <c r="H5" s="1321">
        <v>2</v>
      </c>
      <c r="I5" s="1322"/>
      <c r="J5" s="1305"/>
      <c r="K5" s="1321">
        <v>13</v>
      </c>
      <c r="L5" s="1322"/>
      <c r="M5" s="1305"/>
      <c r="N5" s="1306">
        <v>4</v>
      </c>
      <c r="O5" s="1307"/>
      <c r="P5" s="1308"/>
      <c r="Q5" s="1309">
        <v>3</v>
      </c>
      <c r="R5" s="1307"/>
      <c r="S5" s="1308"/>
      <c r="T5" s="1306">
        <v>2</v>
      </c>
      <c r="U5" s="1307"/>
      <c r="V5" s="1308"/>
      <c r="W5" s="1306">
        <v>15</v>
      </c>
      <c r="X5" s="1307"/>
      <c r="Y5" s="1308"/>
      <c r="Z5" s="1321">
        <v>2</v>
      </c>
      <c r="AA5" s="1322"/>
      <c r="AB5" s="1305"/>
      <c r="AC5" s="1310">
        <v>4</v>
      </c>
      <c r="AD5" s="1311"/>
      <c r="AE5" s="1297"/>
      <c r="AF5" s="1321">
        <v>3</v>
      </c>
      <c r="AG5" s="1322"/>
      <c r="AH5" s="1305"/>
      <c r="AI5" s="1310">
        <v>10</v>
      </c>
      <c r="AJ5" s="1311"/>
      <c r="AK5" s="1298"/>
      <c r="AL5" s="1306">
        <v>9</v>
      </c>
      <c r="AM5" s="1307"/>
      <c r="AN5" s="1308"/>
      <c r="AO5" s="1299">
        <v>11</v>
      </c>
      <c r="AP5" s="1300"/>
      <c r="AQ5" s="1301"/>
      <c r="AR5" s="1306">
        <v>7</v>
      </c>
      <c r="AS5" s="1307"/>
      <c r="AT5" s="1308"/>
      <c r="AU5" s="1299">
        <v>38</v>
      </c>
      <c r="AV5" s="1300"/>
      <c r="AW5" s="1302"/>
      <c r="AX5" s="1303">
        <v>14</v>
      </c>
      <c r="AY5" s="1303"/>
      <c r="AZ5" s="1303"/>
      <c r="BA5" s="1304"/>
      <c r="BB5" s="1285">
        <v>15</v>
      </c>
      <c r="BC5" s="1303"/>
      <c r="BD5" s="1303"/>
      <c r="BE5" s="1304"/>
      <c r="BF5" s="1285">
        <f aca="true" t="shared" si="0" ref="BF5:BF14">AX5-BB5</f>
        <v>-1</v>
      </c>
      <c r="BG5" s="1303"/>
      <c r="BH5" s="1303"/>
      <c r="BI5" s="1304"/>
      <c r="BJ5" s="1286">
        <v>18</v>
      </c>
      <c r="BK5" s="1287"/>
      <c r="BL5" s="1287"/>
      <c r="BM5" s="1288"/>
      <c r="BN5" s="1286">
        <v>13</v>
      </c>
      <c r="BO5" s="1287"/>
      <c r="BP5" s="1287"/>
      <c r="BQ5" s="1288"/>
      <c r="BR5" s="1286">
        <f aca="true" t="shared" si="1" ref="BR5:BR14">BJ5-BN5</f>
        <v>5</v>
      </c>
      <c r="BS5" s="1287"/>
      <c r="BT5" s="1287"/>
      <c r="BU5" s="1288"/>
      <c r="BV5" s="1285">
        <v>8</v>
      </c>
      <c r="BW5" s="1303"/>
      <c r="BX5" s="1303"/>
      <c r="BY5" s="1304"/>
      <c r="BZ5" s="1285">
        <v>10</v>
      </c>
      <c r="CA5" s="1303"/>
      <c r="CB5" s="1303"/>
      <c r="CC5" s="1304"/>
      <c r="CD5" s="1285">
        <f aca="true" t="shared" si="2" ref="CD5:CD14">BV5-BZ5</f>
        <v>-2</v>
      </c>
      <c r="CE5" s="1303"/>
      <c r="CF5" s="1303"/>
      <c r="CG5" s="1304"/>
      <c r="CH5" s="1286">
        <v>40</v>
      </c>
      <c r="CI5" s="1287"/>
      <c r="CJ5" s="1287"/>
      <c r="CK5" s="1288"/>
      <c r="CL5" s="1286">
        <v>38</v>
      </c>
      <c r="CM5" s="1287"/>
      <c r="CN5" s="1287"/>
      <c r="CO5" s="1288"/>
      <c r="CP5" s="1286">
        <f aca="true" t="shared" si="3" ref="CP5:CP14">CH5-CL5</f>
        <v>2</v>
      </c>
      <c r="CQ5" s="1287"/>
      <c r="CR5" s="1287"/>
      <c r="CS5" s="1288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</row>
    <row r="6" spans="1:130" ht="13.5" thickBot="1">
      <c r="A6" s="170" t="s">
        <v>662</v>
      </c>
      <c r="B6" s="1289">
        <v>5</v>
      </c>
      <c r="C6" s="1290"/>
      <c r="D6" s="1291"/>
      <c r="E6" s="1289">
        <v>3</v>
      </c>
      <c r="F6" s="1290"/>
      <c r="G6" s="1291"/>
      <c r="H6" s="1289">
        <v>1</v>
      </c>
      <c r="I6" s="1290"/>
      <c r="J6" s="1291"/>
      <c r="K6" s="1289">
        <v>18</v>
      </c>
      <c r="L6" s="1290"/>
      <c r="M6" s="1291"/>
      <c r="N6" s="1292">
        <v>3</v>
      </c>
      <c r="O6" s="1293"/>
      <c r="P6" s="1294"/>
      <c r="Q6" s="1295">
        <v>3</v>
      </c>
      <c r="R6" s="1293"/>
      <c r="S6" s="1294"/>
      <c r="T6" s="1292">
        <v>3</v>
      </c>
      <c r="U6" s="1293"/>
      <c r="V6" s="1294"/>
      <c r="W6" s="1292">
        <v>12</v>
      </c>
      <c r="X6" s="1293"/>
      <c r="Y6" s="1294"/>
      <c r="Z6" s="1296">
        <v>2</v>
      </c>
      <c r="AA6" s="1264"/>
      <c r="AB6" s="1265"/>
      <c r="AC6" s="1289">
        <v>4</v>
      </c>
      <c r="AD6" s="1290"/>
      <c r="AE6" s="1291"/>
      <c r="AF6" s="1289">
        <v>3</v>
      </c>
      <c r="AG6" s="1290"/>
      <c r="AH6" s="1291"/>
      <c r="AI6" s="1266">
        <v>10</v>
      </c>
      <c r="AJ6" s="1267"/>
      <c r="AK6" s="1268"/>
      <c r="AL6" s="1269">
        <v>10</v>
      </c>
      <c r="AM6" s="1270"/>
      <c r="AN6" s="1271"/>
      <c r="AO6" s="1292">
        <v>10</v>
      </c>
      <c r="AP6" s="1293"/>
      <c r="AQ6" s="1294"/>
      <c r="AR6" s="1292">
        <v>7</v>
      </c>
      <c r="AS6" s="1293"/>
      <c r="AT6" s="1294"/>
      <c r="AU6" s="1272">
        <v>40</v>
      </c>
      <c r="AV6" s="1273"/>
      <c r="AW6" s="1274"/>
      <c r="AX6" s="1275">
        <v>18</v>
      </c>
      <c r="AY6" s="1275"/>
      <c r="AZ6" s="1275"/>
      <c r="BA6" s="1276"/>
      <c r="BB6" s="1277">
        <v>13</v>
      </c>
      <c r="BC6" s="1275"/>
      <c r="BD6" s="1275"/>
      <c r="BE6" s="1276"/>
      <c r="BF6" s="1277">
        <f t="shared" si="0"/>
        <v>5</v>
      </c>
      <c r="BG6" s="1275"/>
      <c r="BH6" s="1275"/>
      <c r="BI6" s="1276"/>
      <c r="BJ6" s="1278">
        <v>13</v>
      </c>
      <c r="BK6" s="1279"/>
      <c r="BL6" s="1279"/>
      <c r="BM6" s="1280"/>
      <c r="BN6" s="1278">
        <v>11</v>
      </c>
      <c r="BO6" s="1279"/>
      <c r="BP6" s="1279"/>
      <c r="BQ6" s="1280"/>
      <c r="BR6" s="1278">
        <f t="shared" si="1"/>
        <v>2</v>
      </c>
      <c r="BS6" s="1279"/>
      <c r="BT6" s="1279"/>
      <c r="BU6" s="1280"/>
      <c r="BV6" s="1277">
        <v>11</v>
      </c>
      <c r="BW6" s="1275"/>
      <c r="BX6" s="1275"/>
      <c r="BY6" s="1276"/>
      <c r="BZ6" s="1277">
        <v>14</v>
      </c>
      <c r="CA6" s="1275"/>
      <c r="CB6" s="1275"/>
      <c r="CC6" s="1276"/>
      <c r="CD6" s="1277">
        <f>BV6-BZ6</f>
        <v>-3</v>
      </c>
      <c r="CE6" s="1275"/>
      <c r="CF6" s="1275"/>
      <c r="CG6" s="1276"/>
      <c r="CH6" s="1278">
        <v>42</v>
      </c>
      <c r="CI6" s="1279"/>
      <c r="CJ6" s="1279"/>
      <c r="CK6" s="1280"/>
      <c r="CL6" s="1278">
        <v>38</v>
      </c>
      <c r="CM6" s="1279"/>
      <c r="CN6" s="1279"/>
      <c r="CO6" s="1280"/>
      <c r="CP6" s="1278">
        <f t="shared" si="3"/>
        <v>4</v>
      </c>
      <c r="CQ6" s="1279"/>
      <c r="CR6" s="1279"/>
      <c r="CS6" s="128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</row>
    <row r="7" spans="1:130" ht="13.5" thickBot="1">
      <c r="A7" s="171" t="s">
        <v>366</v>
      </c>
      <c r="B7" s="1281">
        <v>4</v>
      </c>
      <c r="C7" s="1282"/>
      <c r="D7" s="1283"/>
      <c r="E7" s="1281">
        <v>3</v>
      </c>
      <c r="F7" s="1282"/>
      <c r="G7" s="1283"/>
      <c r="H7" s="1281">
        <v>2</v>
      </c>
      <c r="I7" s="1282"/>
      <c r="J7" s="1283"/>
      <c r="K7" s="1281">
        <v>15</v>
      </c>
      <c r="L7" s="1282"/>
      <c r="M7" s="1283"/>
      <c r="N7" s="1284">
        <v>4</v>
      </c>
      <c r="O7" s="1261"/>
      <c r="P7" s="1262"/>
      <c r="Q7" s="1263">
        <v>1</v>
      </c>
      <c r="R7" s="1261"/>
      <c r="S7" s="1259"/>
      <c r="T7" s="1260">
        <v>4</v>
      </c>
      <c r="U7" s="1356"/>
      <c r="V7" s="1357"/>
      <c r="W7" s="1263">
        <v>13</v>
      </c>
      <c r="X7" s="1261"/>
      <c r="Y7" s="1262"/>
      <c r="Z7" s="1281">
        <v>2</v>
      </c>
      <c r="AA7" s="1282"/>
      <c r="AB7" s="1283"/>
      <c r="AC7" s="1281">
        <v>4</v>
      </c>
      <c r="AD7" s="1282"/>
      <c r="AE7" s="1283"/>
      <c r="AF7" s="1358">
        <v>3</v>
      </c>
      <c r="AG7" s="1359"/>
      <c r="AH7" s="1360"/>
      <c r="AI7" s="1281">
        <v>10</v>
      </c>
      <c r="AJ7" s="1282"/>
      <c r="AK7" s="1283"/>
      <c r="AL7" s="1260">
        <v>10</v>
      </c>
      <c r="AM7" s="1356"/>
      <c r="AN7" s="1357"/>
      <c r="AO7" s="1260">
        <v>8</v>
      </c>
      <c r="AP7" s="1356"/>
      <c r="AQ7" s="1357"/>
      <c r="AR7" s="1263">
        <v>9</v>
      </c>
      <c r="AS7" s="1261"/>
      <c r="AT7" s="1259"/>
      <c r="AU7" s="1260">
        <v>38</v>
      </c>
      <c r="AV7" s="1356"/>
      <c r="AW7" s="1357"/>
      <c r="AX7" s="1361">
        <v>12</v>
      </c>
      <c r="AY7" s="1361"/>
      <c r="AZ7" s="1361"/>
      <c r="BA7" s="1362"/>
      <c r="BB7" s="1363">
        <v>12</v>
      </c>
      <c r="BC7" s="1361"/>
      <c r="BD7" s="1361"/>
      <c r="BE7" s="1362"/>
      <c r="BF7" s="1363">
        <f t="shared" si="0"/>
        <v>0</v>
      </c>
      <c r="BG7" s="1361"/>
      <c r="BH7" s="1361"/>
      <c r="BI7" s="1362"/>
      <c r="BJ7" s="1364">
        <v>9</v>
      </c>
      <c r="BK7" s="1365"/>
      <c r="BL7" s="1365"/>
      <c r="BM7" s="1366"/>
      <c r="BN7" s="1364">
        <v>12</v>
      </c>
      <c r="BO7" s="1365"/>
      <c r="BP7" s="1365"/>
      <c r="BQ7" s="1366"/>
      <c r="BR7" s="1364">
        <f t="shared" si="1"/>
        <v>-3</v>
      </c>
      <c r="BS7" s="1365"/>
      <c r="BT7" s="1365"/>
      <c r="BU7" s="1366"/>
      <c r="BV7" s="1363">
        <v>9</v>
      </c>
      <c r="BW7" s="1361"/>
      <c r="BX7" s="1361"/>
      <c r="BY7" s="1362"/>
      <c r="BZ7" s="1363">
        <v>16</v>
      </c>
      <c r="CA7" s="1361"/>
      <c r="CB7" s="1361"/>
      <c r="CC7" s="1362"/>
      <c r="CD7" s="1363">
        <f t="shared" si="2"/>
        <v>-7</v>
      </c>
      <c r="CE7" s="1361"/>
      <c r="CF7" s="1361"/>
      <c r="CG7" s="1362"/>
      <c r="CH7" s="1364">
        <v>30</v>
      </c>
      <c r="CI7" s="1365"/>
      <c r="CJ7" s="1365"/>
      <c r="CK7" s="1366"/>
      <c r="CL7" s="1364">
        <v>40</v>
      </c>
      <c r="CM7" s="1365"/>
      <c r="CN7" s="1365"/>
      <c r="CO7" s="1366"/>
      <c r="CP7" s="1364">
        <f t="shared" si="3"/>
        <v>-10</v>
      </c>
      <c r="CQ7" s="1365"/>
      <c r="CR7" s="1365"/>
      <c r="CS7" s="1366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</row>
    <row r="8" spans="1:130" ht="13.5" thickBot="1">
      <c r="A8" s="181" t="s">
        <v>660</v>
      </c>
      <c r="B8" s="1367">
        <v>3</v>
      </c>
      <c r="C8" s="1368"/>
      <c r="D8" s="1369"/>
      <c r="E8" s="1367">
        <v>3</v>
      </c>
      <c r="F8" s="1368"/>
      <c r="G8" s="1369"/>
      <c r="H8" s="1370">
        <v>3</v>
      </c>
      <c r="I8" s="1371"/>
      <c r="J8" s="1372"/>
      <c r="K8" s="1367">
        <v>12</v>
      </c>
      <c r="L8" s="1368"/>
      <c r="M8" s="1369"/>
      <c r="N8" s="1373">
        <v>2</v>
      </c>
      <c r="O8" s="1374"/>
      <c r="P8" s="1375"/>
      <c r="Q8" s="1376">
        <v>2</v>
      </c>
      <c r="R8" s="1374"/>
      <c r="S8" s="1375"/>
      <c r="T8" s="1373">
        <v>5</v>
      </c>
      <c r="U8" s="1374"/>
      <c r="V8" s="1375"/>
      <c r="W8" s="1373">
        <v>8</v>
      </c>
      <c r="X8" s="1374"/>
      <c r="Y8" s="1375"/>
      <c r="Z8" s="1370">
        <v>2</v>
      </c>
      <c r="AA8" s="1371"/>
      <c r="AB8" s="1372"/>
      <c r="AC8" s="1367">
        <v>4</v>
      </c>
      <c r="AD8" s="1368"/>
      <c r="AE8" s="1369"/>
      <c r="AF8" s="1367">
        <v>3</v>
      </c>
      <c r="AG8" s="1368"/>
      <c r="AH8" s="1369"/>
      <c r="AI8" s="1370">
        <v>10</v>
      </c>
      <c r="AJ8" s="1371"/>
      <c r="AK8" s="1377"/>
      <c r="AL8" s="1378">
        <v>7</v>
      </c>
      <c r="AM8" s="1379"/>
      <c r="AN8" s="1380"/>
      <c r="AO8" s="1373">
        <v>9</v>
      </c>
      <c r="AP8" s="1374"/>
      <c r="AQ8" s="1375"/>
      <c r="AR8" s="1373">
        <v>11</v>
      </c>
      <c r="AS8" s="1374"/>
      <c r="AT8" s="1375"/>
      <c r="AU8" s="1378">
        <v>30</v>
      </c>
      <c r="AV8" s="1379"/>
      <c r="AW8" s="1381"/>
      <c r="AX8" s="1382">
        <v>8</v>
      </c>
      <c r="AY8" s="1382"/>
      <c r="AZ8" s="1382"/>
      <c r="BA8" s="1383"/>
      <c r="BB8" s="1384">
        <v>9</v>
      </c>
      <c r="BC8" s="1382"/>
      <c r="BD8" s="1382"/>
      <c r="BE8" s="1383"/>
      <c r="BF8" s="1384">
        <f t="shared" si="0"/>
        <v>-1</v>
      </c>
      <c r="BG8" s="1382"/>
      <c r="BH8" s="1382"/>
      <c r="BI8" s="1383"/>
      <c r="BJ8" s="1385">
        <v>16</v>
      </c>
      <c r="BK8" s="1386"/>
      <c r="BL8" s="1386"/>
      <c r="BM8" s="1387"/>
      <c r="BN8" s="1385">
        <v>16</v>
      </c>
      <c r="BO8" s="1386"/>
      <c r="BP8" s="1386"/>
      <c r="BQ8" s="1387"/>
      <c r="BR8" s="1385">
        <f t="shared" si="1"/>
        <v>0</v>
      </c>
      <c r="BS8" s="1386"/>
      <c r="BT8" s="1386"/>
      <c r="BU8" s="1387"/>
      <c r="BV8" s="1384">
        <v>11</v>
      </c>
      <c r="BW8" s="1382"/>
      <c r="BX8" s="1382"/>
      <c r="BY8" s="1383"/>
      <c r="BZ8" s="1384">
        <v>11</v>
      </c>
      <c r="CA8" s="1382"/>
      <c r="CB8" s="1382"/>
      <c r="CC8" s="1383"/>
      <c r="CD8" s="1384">
        <f t="shared" si="2"/>
        <v>0</v>
      </c>
      <c r="CE8" s="1382"/>
      <c r="CF8" s="1382"/>
      <c r="CG8" s="1383"/>
      <c r="CH8" s="1385">
        <v>35</v>
      </c>
      <c r="CI8" s="1386"/>
      <c r="CJ8" s="1386"/>
      <c r="CK8" s="1387"/>
      <c r="CL8" s="1385">
        <v>36</v>
      </c>
      <c r="CM8" s="1386"/>
      <c r="CN8" s="1386"/>
      <c r="CO8" s="1387"/>
      <c r="CP8" s="1385">
        <f t="shared" si="3"/>
        <v>-1</v>
      </c>
      <c r="CQ8" s="1386"/>
      <c r="CR8" s="1386"/>
      <c r="CS8" s="1387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</row>
    <row r="9" spans="1:130" ht="13.5" thickBot="1">
      <c r="A9" s="172" t="s">
        <v>459</v>
      </c>
      <c r="B9" s="1388">
        <v>1</v>
      </c>
      <c r="C9" s="1389"/>
      <c r="D9" s="1390"/>
      <c r="E9" s="1388">
        <v>2</v>
      </c>
      <c r="F9" s="1389"/>
      <c r="G9" s="1390"/>
      <c r="H9" s="1388">
        <v>6</v>
      </c>
      <c r="I9" s="1389"/>
      <c r="J9" s="1390"/>
      <c r="K9" s="1388">
        <v>5</v>
      </c>
      <c r="L9" s="1389"/>
      <c r="M9" s="1390"/>
      <c r="N9" s="1391">
        <v>1</v>
      </c>
      <c r="O9" s="1392"/>
      <c r="P9" s="1393"/>
      <c r="Q9" s="1394">
        <v>3</v>
      </c>
      <c r="R9" s="1392"/>
      <c r="S9" s="1393"/>
      <c r="T9" s="1395">
        <v>5</v>
      </c>
      <c r="U9" s="1396"/>
      <c r="V9" s="1397"/>
      <c r="W9" s="1391">
        <v>6</v>
      </c>
      <c r="X9" s="1392"/>
      <c r="Y9" s="1393"/>
      <c r="Z9" s="1388">
        <v>1</v>
      </c>
      <c r="AA9" s="1389"/>
      <c r="AB9" s="1390"/>
      <c r="AC9" s="1388">
        <v>3</v>
      </c>
      <c r="AD9" s="1389"/>
      <c r="AE9" s="1390"/>
      <c r="AF9" s="1398">
        <v>5</v>
      </c>
      <c r="AG9" s="1399"/>
      <c r="AH9" s="1400"/>
      <c r="AI9" s="1388">
        <v>6</v>
      </c>
      <c r="AJ9" s="1389"/>
      <c r="AK9" s="1390"/>
      <c r="AL9" s="1391">
        <v>3</v>
      </c>
      <c r="AM9" s="1392"/>
      <c r="AN9" s="1393"/>
      <c r="AO9" s="1391">
        <v>8</v>
      </c>
      <c r="AP9" s="1392"/>
      <c r="AQ9" s="1393"/>
      <c r="AR9" s="1395">
        <v>16</v>
      </c>
      <c r="AS9" s="1396"/>
      <c r="AT9" s="1397"/>
      <c r="AU9" s="1391">
        <v>17</v>
      </c>
      <c r="AV9" s="1392"/>
      <c r="AW9" s="1393"/>
      <c r="AX9" s="1401">
        <v>8</v>
      </c>
      <c r="AY9" s="1401"/>
      <c r="AZ9" s="1401"/>
      <c r="BA9" s="1402"/>
      <c r="BB9" s="1403">
        <v>18</v>
      </c>
      <c r="BC9" s="1401"/>
      <c r="BD9" s="1401"/>
      <c r="BE9" s="1402"/>
      <c r="BF9" s="1403">
        <f t="shared" si="0"/>
        <v>-10</v>
      </c>
      <c r="BG9" s="1401"/>
      <c r="BH9" s="1401"/>
      <c r="BI9" s="1402"/>
      <c r="BJ9" s="1404">
        <v>4</v>
      </c>
      <c r="BK9" s="1405"/>
      <c r="BL9" s="1405"/>
      <c r="BM9" s="1406"/>
      <c r="BN9" s="1404">
        <v>9</v>
      </c>
      <c r="BO9" s="1405"/>
      <c r="BP9" s="1405"/>
      <c r="BQ9" s="1406"/>
      <c r="BR9" s="1404">
        <f t="shared" si="1"/>
        <v>-5</v>
      </c>
      <c r="BS9" s="1405"/>
      <c r="BT9" s="1405"/>
      <c r="BU9" s="1406"/>
      <c r="BV9" s="1403">
        <v>6</v>
      </c>
      <c r="BW9" s="1401"/>
      <c r="BX9" s="1401"/>
      <c r="BY9" s="1402"/>
      <c r="BZ9" s="1403">
        <v>10</v>
      </c>
      <c r="CA9" s="1401"/>
      <c r="CB9" s="1401"/>
      <c r="CC9" s="1402"/>
      <c r="CD9" s="1403">
        <f t="shared" si="2"/>
        <v>-4</v>
      </c>
      <c r="CE9" s="1401"/>
      <c r="CF9" s="1401"/>
      <c r="CG9" s="1402"/>
      <c r="CH9" s="1404">
        <v>18</v>
      </c>
      <c r="CI9" s="1405"/>
      <c r="CJ9" s="1405"/>
      <c r="CK9" s="1406"/>
      <c r="CL9" s="1404">
        <v>37</v>
      </c>
      <c r="CM9" s="1405"/>
      <c r="CN9" s="1405"/>
      <c r="CO9" s="1406"/>
      <c r="CP9" s="1404">
        <f t="shared" si="3"/>
        <v>-19</v>
      </c>
      <c r="CQ9" s="1405"/>
      <c r="CR9" s="1405"/>
      <c r="CS9" s="1406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</row>
    <row r="10" spans="1:130" ht="13.5" thickBot="1">
      <c r="A10" s="173" t="s">
        <v>659</v>
      </c>
      <c r="B10" s="1407">
        <v>4</v>
      </c>
      <c r="C10" s="1408"/>
      <c r="D10" s="1409"/>
      <c r="E10" s="1407">
        <v>0</v>
      </c>
      <c r="F10" s="1408"/>
      <c r="G10" s="1409"/>
      <c r="H10" s="1407">
        <v>5</v>
      </c>
      <c r="I10" s="1408"/>
      <c r="J10" s="1409"/>
      <c r="K10" s="1410">
        <v>12</v>
      </c>
      <c r="L10" s="1411"/>
      <c r="M10" s="1412"/>
      <c r="N10" s="1413">
        <v>3</v>
      </c>
      <c r="O10" s="1414"/>
      <c r="P10" s="1415"/>
      <c r="Q10" s="1416">
        <v>3</v>
      </c>
      <c r="R10" s="1417"/>
      <c r="S10" s="1418"/>
      <c r="T10" s="1413">
        <v>3</v>
      </c>
      <c r="U10" s="1414"/>
      <c r="V10" s="1415"/>
      <c r="W10" s="1416">
        <v>12</v>
      </c>
      <c r="X10" s="1417"/>
      <c r="Y10" s="1419"/>
      <c r="Z10" s="1407">
        <v>4</v>
      </c>
      <c r="AA10" s="1408"/>
      <c r="AB10" s="1409"/>
      <c r="AC10" s="1407">
        <v>2</v>
      </c>
      <c r="AD10" s="1408"/>
      <c r="AE10" s="1409"/>
      <c r="AF10" s="1407">
        <v>3</v>
      </c>
      <c r="AG10" s="1408"/>
      <c r="AH10" s="1409"/>
      <c r="AI10" s="1410">
        <v>14</v>
      </c>
      <c r="AJ10" s="1411"/>
      <c r="AK10" s="1412"/>
      <c r="AL10" s="1413">
        <v>11</v>
      </c>
      <c r="AM10" s="1414"/>
      <c r="AN10" s="1415"/>
      <c r="AO10" s="1413">
        <v>5</v>
      </c>
      <c r="AP10" s="1414"/>
      <c r="AQ10" s="1415"/>
      <c r="AR10" s="1413">
        <v>11</v>
      </c>
      <c r="AS10" s="1414"/>
      <c r="AT10" s="1415"/>
      <c r="AU10" s="1416">
        <v>38</v>
      </c>
      <c r="AV10" s="1417"/>
      <c r="AW10" s="1419"/>
      <c r="AX10" s="1420">
        <v>12</v>
      </c>
      <c r="AY10" s="1420"/>
      <c r="AZ10" s="1420"/>
      <c r="BA10" s="1421"/>
      <c r="BB10" s="1422">
        <v>14</v>
      </c>
      <c r="BC10" s="1420"/>
      <c r="BD10" s="1420"/>
      <c r="BE10" s="1421"/>
      <c r="BF10" s="1422">
        <f t="shared" si="0"/>
        <v>-2</v>
      </c>
      <c r="BG10" s="1420"/>
      <c r="BH10" s="1420"/>
      <c r="BI10" s="1421"/>
      <c r="BJ10" s="1423">
        <v>17</v>
      </c>
      <c r="BK10" s="1424"/>
      <c r="BL10" s="1424"/>
      <c r="BM10" s="1425"/>
      <c r="BN10" s="1423">
        <v>15</v>
      </c>
      <c r="BO10" s="1424"/>
      <c r="BP10" s="1424"/>
      <c r="BQ10" s="1425"/>
      <c r="BR10" s="1423">
        <f t="shared" si="1"/>
        <v>2</v>
      </c>
      <c r="BS10" s="1424"/>
      <c r="BT10" s="1424"/>
      <c r="BU10" s="1425"/>
      <c r="BV10" s="1422">
        <v>8</v>
      </c>
      <c r="BW10" s="1420"/>
      <c r="BX10" s="1420"/>
      <c r="BY10" s="1421"/>
      <c r="BZ10" s="1422">
        <v>7</v>
      </c>
      <c r="CA10" s="1420"/>
      <c r="CB10" s="1420"/>
      <c r="CC10" s="1421"/>
      <c r="CD10" s="1422">
        <f t="shared" si="2"/>
        <v>1</v>
      </c>
      <c r="CE10" s="1420"/>
      <c r="CF10" s="1420"/>
      <c r="CG10" s="1421"/>
      <c r="CH10" s="1423">
        <v>37</v>
      </c>
      <c r="CI10" s="1424"/>
      <c r="CJ10" s="1424"/>
      <c r="CK10" s="1425"/>
      <c r="CL10" s="1423">
        <v>36</v>
      </c>
      <c r="CM10" s="1424"/>
      <c r="CN10" s="1424"/>
      <c r="CO10" s="1425"/>
      <c r="CP10" s="1423">
        <f t="shared" si="3"/>
        <v>1</v>
      </c>
      <c r="CQ10" s="1424"/>
      <c r="CR10" s="1424"/>
      <c r="CS10" s="1425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</row>
    <row r="11" spans="1:130" ht="13.5" thickBot="1">
      <c r="A11" s="174" t="s">
        <v>881</v>
      </c>
      <c r="B11" s="1426">
        <v>5</v>
      </c>
      <c r="C11" s="1427"/>
      <c r="D11" s="1428"/>
      <c r="E11" s="1426">
        <v>2</v>
      </c>
      <c r="F11" s="1427"/>
      <c r="G11" s="1428"/>
      <c r="H11" s="1429">
        <v>2</v>
      </c>
      <c r="I11" s="1430"/>
      <c r="J11" s="1431"/>
      <c r="K11" s="1426">
        <v>17</v>
      </c>
      <c r="L11" s="1427"/>
      <c r="M11" s="1428"/>
      <c r="N11" s="1432">
        <v>3</v>
      </c>
      <c r="O11" s="1433"/>
      <c r="P11" s="1434"/>
      <c r="Q11" s="1435">
        <v>3</v>
      </c>
      <c r="R11" s="1436"/>
      <c r="S11" s="1437"/>
      <c r="T11" s="1438">
        <v>3</v>
      </c>
      <c r="U11" s="1433"/>
      <c r="V11" s="1439"/>
      <c r="W11" s="1440">
        <v>12</v>
      </c>
      <c r="X11" s="1436"/>
      <c r="Y11" s="1437"/>
      <c r="Z11" s="1429">
        <v>6</v>
      </c>
      <c r="AA11" s="1430"/>
      <c r="AB11" s="1431"/>
      <c r="AC11" s="1426">
        <v>1</v>
      </c>
      <c r="AD11" s="1427"/>
      <c r="AE11" s="1428"/>
      <c r="AF11" s="1429">
        <v>2</v>
      </c>
      <c r="AG11" s="1430"/>
      <c r="AH11" s="1431"/>
      <c r="AI11" s="1426">
        <v>19</v>
      </c>
      <c r="AJ11" s="1427"/>
      <c r="AK11" s="1428"/>
      <c r="AL11" s="1438">
        <v>14</v>
      </c>
      <c r="AM11" s="1433"/>
      <c r="AN11" s="1439"/>
      <c r="AO11" s="1440">
        <v>6</v>
      </c>
      <c r="AP11" s="1436"/>
      <c r="AQ11" s="1437"/>
      <c r="AR11" s="1438">
        <v>7</v>
      </c>
      <c r="AS11" s="1433"/>
      <c r="AT11" s="1439"/>
      <c r="AU11" s="1440">
        <v>48</v>
      </c>
      <c r="AV11" s="1436"/>
      <c r="AW11" s="1437"/>
      <c r="AX11" s="1441">
        <v>14</v>
      </c>
      <c r="AY11" s="1441"/>
      <c r="AZ11" s="1441"/>
      <c r="BA11" s="1442"/>
      <c r="BB11" s="1443">
        <v>10</v>
      </c>
      <c r="BC11" s="1441"/>
      <c r="BD11" s="1441"/>
      <c r="BE11" s="1442"/>
      <c r="BF11" s="1443">
        <f t="shared" si="0"/>
        <v>4</v>
      </c>
      <c r="BG11" s="1441"/>
      <c r="BH11" s="1441"/>
      <c r="BI11" s="1442"/>
      <c r="BJ11" s="1444">
        <v>14</v>
      </c>
      <c r="BK11" s="1445"/>
      <c r="BL11" s="1445"/>
      <c r="BM11" s="1446"/>
      <c r="BN11" s="1444">
        <v>10</v>
      </c>
      <c r="BO11" s="1445"/>
      <c r="BP11" s="1445"/>
      <c r="BQ11" s="1446"/>
      <c r="BR11" s="1444">
        <f t="shared" si="1"/>
        <v>4</v>
      </c>
      <c r="BS11" s="1445"/>
      <c r="BT11" s="1445"/>
      <c r="BU11" s="1446"/>
      <c r="BV11" s="1443">
        <v>15</v>
      </c>
      <c r="BW11" s="1441"/>
      <c r="BX11" s="1441"/>
      <c r="BY11" s="1442"/>
      <c r="BZ11" s="1443">
        <v>8</v>
      </c>
      <c r="CA11" s="1441"/>
      <c r="CB11" s="1441"/>
      <c r="CC11" s="1442"/>
      <c r="CD11" s="1443">
        <f t="shared" si="2"/>
        <v>7</v>
      </c>
      <c r="CE11" s="1441"/>
      <c r="CF11" s="1441"/>
      <c r="CG11" s="1442"/>
      <c r="CH11" s="1444">
        <v>43</v>
      </c>
      <c r="CI11" s="1445"/>
      <c r="CJ11" s="1445"/>
      <c r="CK11" s="1446"/>
      <c r="CL11" s="1444">
        <v>28</v>
      </c>
      <c r="CM11" s="1445"/>
      <c r="CN11" s="1445"/>
      <c r="CO11" s="1446"/>
      <c r="CP11" s="1444">
        <f t="shared" si="3"/>
        <v>15</v>
      </c>
      <c r="CQ11" s="1445"/>
      <c r="CR11" s="1445"/>
      <c r="CS11" s="1446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</row>
    <row r="12" spans="1:130" ht="13.5" thickBot="1">
      <c r="A12" s="175" t="s">
        <v>658</v>
      </c>
      <c r="B12" s="1447">
        <v>5</v>
      </c>
      <c r="C12" s="1448"/>
      <c r="D12" s="1449"/>
      <c r="E12" s="1447">
        <v>3</v>
      </c>
      <c r="F12" s="1448"/>
      <c r="G12" s="1449"/>
      <c r="H12" s="1447">
        <v>1</v>
      </c>
      <c r="I12" s="1448"/>
      <c r="J12" s="1449"/>
      <c r="K12" s="1447">
        <v>18</v>
      </c>
      <c r="L12" s="1448"/>
      <c r="M12" s="1449"/>
      <c r="N12" s="1450">
        <v>2</v>
      </c>
      <c r="O12" s="1451"/>
      <c r="P12" s="1452"/>
      <c r="Q12" s="1453">
        <v>3</v>
      </c>
      <c r="R12" s="1451"/>
      <c r="S12" s="1452"/>
      <c r="T12" s="1450">
        <v>4</v>
      </c>
      <c r="U12" s="1451"/>
      <c r="V12" s="1452"/>
      <c r="W12" s="1450">
        <v>9</v>
      </c>
      <c r="X12" s="1451"/>
      <c r="Y12" s="1452"/>
      <c r="Z12" s="1447">
        <v>6</v>
      </c>
      <c r="AA12" s="1448"/>
      <c r="AB12" s="1449"/>
      <c r="AC12" s="1454">
        <v>0</v>
      </c>
      <c r="AD12" s="1455"/>
      <c r="AE12" s="1456"/>
      <c r="AF12" s="1447">
        <v>3</v>
      </c>
      <c r="AG12" s="1448"/>
      <c r="AH12" s="1449"/>
      <c r="AI12" s="1454">
        <v>18</v>
      </c>
      <c r="AJ12" s="1455"/>
      <c r="AK12" s="1457"/>
      <c r="AL12" s="1450">
        <v>13</v>
      </c>
      <c r="AM12" s="1451"/>
      <c r="AN12" s="1452"/>
      <c r="AO12" s="1458">
        <v>6</v>
      </c>
      <c r="AP12" s="1459"/>
      <c r="AQ12" s="1460"/>
      <c r="AR12" s="1450">
        <v>8</v>
      </c>
      <c r="AS12" s="1451"/>
      <c r="AT12" s="1452"/>
      <c r="AU12" s="1458">
        <v>45</v>
      </c>
      <c r="AV12" s="1459"/>
      <c r="AW12" s="1461"/>
      <c r="AX12" s="1462">
        <v>13</v>
      </c>
      <c r="AY12" s="1462"/>
      <c r="AZ12" s="1462"/>
      <c r="BA12" s="1463"/>
      <c r="BB12" s="1464">
        <v>11</v>
      </c>
      <c r="BC12" s="1462"/>
      <c r="BD12" s="1462"/>
      <c r="BE12" s="1463"/>
      <c r="BF12" s="1464">
        <f t="shared" si="0"/>
        <v>2</v>
      </c>
      <c r="BG12" s="1462"/>
      <c r="BH12" s="1462"/>
      <c r="BI12" s="1463"/>
      <c r="BJ12" s="1465">
        <v>8</v>
      </c>
      <c r="BK12" s="1466"/>
      <c r="BL12" s="1466"/>
      <c r="BM12" s="1467"/>
      <c r="BN12" s="1465">
        <v>9</v>
      </c>
      <c r="BO12" s="1466"/>
      <c r="BP12" s="1466"/>
      <c r="BQ12" s="1467"/>
      <c r="BR12" s="1465">
        <f t="shared" si="1"/>
        <v>-1</v>
      </c>
      <c r="BS12" s="1466"/>
      <c r="BT12" s="1466"/>
      <c r="BU12" s="1467"/>
      <c r="BV12" s="1464">
        <v>15</v>
      </c>
      <c r="BW12" s="1462"/>
      <c r="BX12" s="1462"/>
      <c r="BY12" s="1463"/>
      <c r="BZ12" s="1464">
        <v>10</v>
      </c>
      <c r="CA12" s="1462"/>
      <c r="CB12" s="1462"/>
      <c r="CC12" s="1463"/>
      <c r="CD12" s="1464">
        <f t="shared" si="2"/>
        <v>5</v>
      </c>
      <c r="CE12" s="1462"/>
      <c r="CF12" s="1462"/>
      <c r="CG12" s="1463"/>
      <c r="CH12" s="1465">
        <v>36</v>
      </c>
      <c r="CI12" s="1466"/>
      <c r="CJ12" s="1466"/>
      <c r="CK12" s="1467"/>
      <c r="CL12" s="1465">
        <v>29</v>
      </c>
      <c r="CM12" s="1466"/>
      <c r="CN12" s="1466"/>
      <c r="CO12" s="1467"/>
      <c r="CP12" s="1465">
        <f t="shared" si="3"/>
        <v>7</v>
      </c>
      <c r="CQ12" s="1466"/>
      <c r="CR12" s="1466"/>
      <c r="CS12" s="1467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</row>
    <row r="13" spans="1:130" ht="13.5" thickBot="1">
      <c r="A13" s="178" t="s">
        <v>882</v>
      </c>
      <c r="B13" s="1475">
        <v>6</v>
      </c>
      <c r="C13" s="1476"/>
      <c r="D13" s="1476"/>
      <c r="E13" s="1477">
        <v>2</v>
      </c>
      <c r="F13" s="1478"/>
      <c r="G13" s="1479"/>
      <c r="H13" s="1475">
        <v>1</v>
      </c>
      <c r="I13" s="1476"/>
      <c r="J13" s="1476"/>
      <c r="K13" s="1477">
        <v>20</v>
      </c>
      <c r="L13" s="1478"/>
      <c r="M13" s="1479"/>
      <c r="N13" s="1480">
        <v>2</v>
      </c>
      <c r="O13" s="1470"/>
      <c r="P13" s="1481"/>
      <c r="Q13" s="1468">
        <v>0</v>
      </c>
      <c r="R13" s="1468"/>
      <c r="S13" s="1469"/>
      <c r="T13" s="1470">
        <v>7</v>
      </c>
      <c r="U13" s="1470"/>
      <c r="V13" s="1470"/>
      <c r="W13" s="1471">
        <v>6</v>
      </c>
      <c r="X13" s="1468"/>
      <c r="Y13" s="1469"/>
      <c r="Z13" s="1476">
        <v>5</v>
      </c>
      <c r="AA13" s="1476"/>
      <c r="AB13" s="1476"/>
      <c r="AC13" s="1477">
        <v>3</v>
      </c>
      <c r="AD13" s="1478"/>
      <c r="AE13" s="1479"/>
      <c r="AF13" s="1476">
        <v>1</v>
      </c>
      <c r="AG13" s="1476"/>
      <c r="AH13" s="1476"/>
      <c r="AI13" s="1477">
        <v>18</v>
      </c>
      <c r="AJ13" s="1478"/>
      <c r="AK13" s="1479"/>
      <c r="AL13" s="1534">
        <v>13</v>
      </c>
      <c r="AM13" s="1534"/>
      <c r="AN13" s="1534"/>
      <c r="AO13" s="1471">
        <v>5</v>
      </c>
      <c r="AP13" s="1468"/>
      <c r="AQ13" s="1469"/>
      <c r="AR13" s="1470">
        <v>9</v>
      </c>
      <c r="AS13" s="1470"/>
      <c r="AT13" s="1470"/>
      <c r="AU13" s="1471">
        <v>44</v>
      </c>
      <c r="AV13" s="1468"/>
      <c r="AW13" s="1469"/>
      <c r="AX13" s="1476">
        <v>18</v>
      </c>
      <c r="AY13" s="1476"/>
      <c r="AZ13" s="1476"/>
      <c r="BA13" s="1476"/>
      <c r="BB13" s="1477">
        <v>10</v>
      </c>
      <c r="BC13" s="1478"/>
      <c r="BD13" s="1478"/>
      <c r="BE13" s="1479"/>
      <c r="BF13" s="1476">
        <f t="shared" si="0"/>
        <v>8</v>
      </c>
      <c r="BG13" s="1476"/>
      <c r="BH13" s="1476"/>
      <c r="BI13" s="1476"/>
      <c r="BJ13" s="1471">
        <v>15</v>
      </c>
      <c r="BK13" s="1468"/>
      <c r="BL13" s="1468"/>
      <c r="BM13" s="1469"/>
      <c r="BN13" s="1470">
        <v>19</v>
      </c>
      <c r="BO13" s="1470"/>
      <c r="BP13" s="1470"/>
      <c r="BQ13" s="1470"/>
      <c r="BR13" s="1471">
        <f t="shared" si="1"/>
        <v>-4</v>
      </c>
      <c r="BS13" s="1468"/>
      <c r="BT13" s="1468"/>
      <c r="BU13" s="1469"/>
      <c r="BV13" s="1476">
        <v>15</v>
      </c>
      <c r="BW13" s="1476"/>
      <c r="BX13" s="1476"/>
      <c r="BY13" s="1476"/>
      <c r="BZ13" s="1477">
        <v>10</v>
      </c>
      <c r="CA13" s="1478"/>
      <c r="CB13" s="1478"/>
      <c r="CC13" s="1479"/>
      <c r="CD13" s="1476">
        <f t="shared" si="2"/>
        <v>5</v>
      </c>
      <c r="CE13" s="1476"/>
      <c r="CF13" s="1476"/>
      <c r="CG13" s="1476"/>
      <c r="CH13" s="1471">
        <v>48</v>
      </c>
      <c r="CI13" s="1468"/>
      <c r="CJ13" s="1468"/>
      <c r="CK13" s="1469"/>
      <c r="CL13" s="1470">
        <v>39</v>
      </c>
      <c r="CM13" s="1470"/>
      <c r="CN13" s="1470"/>
      <c r="CO13" s="1470"/>
      <c r="CP13" s="1471">
        <f t="shared" si="3"/>
        <v>9</v>
      </c>
      <c r="CQ13" s="1468"/>
      <c r="CR13" s="1468"/>
      <c r="CS13" s="1469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</row>
    <row r="14" spans="1:130" ht="13.5" thickBot="1">
      <c r="A14" s="177" t="s">
        <v>883</v>
      </c>
      <c r="B14" s="1482">
        <v>3</v>
      </c>
      <c r="C14" s="1483"/>
      <c r="D14" s="1484"/>
      <c r="E14" s="1482">
        <v>2</v>
      </c>
      <c r="F14" s="1483"/>
      <c r="G14" s="1484"/>
      <c r="H14" s="1482">
        <v>4</v>
      </c>
      <c r="I14" s="1483"/>
      <c r="J14" s="1484"/>
      <c r="K14" s="1482">
        <v>11</v>
      </c>
      <c r="L14" s="1483"/>
      <c r="M14" s="1484"/>
      <c r="N14" s="1472">
        <v>3</v>
      </c>
      <c r="O14" s="1473"/>
      <c r="P14" s="1474"/>
      <c r="Q14" s="1473">
        <v>3</v>
      </c>
      <c r="R14" s="1473"/>
      <c r="S14" s="1474"/>
      <c r="T14" s="1472">
        <v>3</v>
      </c>
      <c r="U14" s="1473"/>
      <c r="V14" s="1474"/>
      <c r="W14" s="1472">
        <v>12</v>
      </c>
      <c r="X14" s="1473"/>
      <c r="Y14" s="1474"/>
      <c r="Z14" s="1482">
        <v>1</v>
      </c>
      <c r="AA14" s="1483"/>
      <c r="AB14" s="1484"/>
      <c r="AC14" s="1482">
        <v>3</v>
      </c>
      <c r="AD14" s="1483"/>
      <c r="AE14" s="1484"/>
      <c r="AF14" s="1482">
        <v>5</v>
      </c>
      <c r="AG14" s="1483"/>
      <c r="AH14" s="1484"/>
      <c r="AI14" s="1482">
        <v>6</v>
      </c>
      <c r="AJ14" s="1483"/>
      <c r="AK14" s="1484"/>
      <c r="AL14" s="1472">
        <v>7</v>
      </c>
      <c r="AM14" s="1473"/>
      <c r="AN14" s="1474"/>
      <c r="AO14" s="1472">
        <v>8</v>
      </c>
      <c r="AP14" s="1473"/>
      <c r="AQ14" s="1474"/>
      <c r="AR14" s="1472">
        <v>12</v>
      </c>
      <c r="AS14" s="1473"/>
      <c r="AT14" s="1474"/>
      <c r="AU14" s="1472">
        <v>29</v>
      </c>
      <c r="AV14" s="1473"/>
      <c r="AW14" s="1474"/>
      <c r="AX14" s="1482">
        <v>16</v>
      </c>
      <c r="AY14" s="1483"/>
      <c r="AZ14" s="1483"/>
      <c r="BA14" s="1484"/>
      <c r="BB14" s="1482">
        <v>17</v>
      </c>
      <c r="BC14" s="1483"/>
      <c r="BD14" s="1483"/>
      <c r="BE14" s="1484"/>
      <c r="BF14" s="1482">
        <f t="shared" si="0"/>
        <v>-1</v>
      </c>
      <c r="BG14" s="1483"/>
      <c r="BH14" s="1483"/>
      <c r="BI14" s="1484"/>
      <c r="BJ14" s="1472">
        <v>14</v>
      </c>
      <c r="BK14" s="1473"/>
      <c r="BL14" s="1473"/>
      <c r="BM14" s="1474"/>
      <c r="BN14" s="1472">
        <v>16</v>
      </c>
      <c r="BO14" s="1473"/>
      <c r="BP14" s="1473"/>
      <c r="BQ14" s="1474"/>
      <c r="BR14" s="1472">
        <f t="shared" si="1"/>
        <v>-2</v>
      </c>
      <c r="BS14" s="1473"/>
      <c r="BT14" s="1473"/>
      <c r="BU14" s="1474"/>
      <c r="BV14" s="1482">
        <v>9</v>
      </c>
      <c r="BW14" s="1483"/>
      <c r="BX14" s="1483"/>
      <c r="BY14" s="1484"/>
      <c r="BZ14" s="1482">
        <v>11</v>
      </c>
      <c r="CA14" s="1483"/>
      <c r="CB14" s="1483"/>
      <c r="CC14" s="1484"/>
      <c r="CD14" s="1482">
        <f t="shared" si="2"/>
        <v>-2</v>
      </c>
      <c r="CE14" s="1483"/>
      <c r="CF14" s="1483"/>
      <c r="CG14" s="1484"/>
      <c r="CH14" s="1472">
        <v>39</v>
      </c>
      <c r="CI14" s="1473"/>
      <c r="CJ14" s="1473"/>
      <c r="CK14" s="1474"/>
      <c r="CL14" s="1472">
        <v>44</v>
      </c>
      <c r="CM14" s="1473"/>
      <c r="CN14" s="1473"/>
      <c r="CO14" s="1474"/>
      <c r="CP14" s="1472">
        <f t="shared" si="3"/>
        <v>-5</v>
      </c>
      <c r="CQ14" s="1473"/>
      <c r="CR14" s="1473"/>
      <c r="CS14" s="1474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</row>
    <row r="15" spans="1:130" ht="13.5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</row>
    <row r="16" spans="1:130" ht="13.5" thickBot="1">
      <c r="A16" s="1333" t="s">
        <v>200</v>
      </c>
      <c r="B16" s="1334"/>
      <c r="C16" s="1334"/>
      <c r="D16" s="1334"/>
      <c r="E16" s="1334"/>
      <c r="F16" s="1334"/>
      <c r="G16" s="1334"/>
      <c r="H16" s="1334"/>
      <c r="I16" s="1334"/>
      <c r="J16" s="1334"/>
      <c r="K16" s="1334"/>
      <c r="L16" s="1334"/>
      <c r="M16" s="1334"/>
      <c r="N16" s="1334"/>
      <c r="O16" s="1334"/>
      <c r="P16" s="1334"/>
      <c r="Q16" s="1334"/>
      <c r="R16" s="1334"/>
      <c r="S16" s="1334"/>
      <c r="T16" s="1334"/>
      <c r="U16" s="1334"/>
      <c r="V16" s="1334"/>
      <c r="W16" s="1334"/>
      <c r="X16" s="1334"/>
      <c r="Y16" s="1334"/>
      <c r="Z16" s="1334"/>
      <c r="AA16" s="1334"/>
      <c r="AB16" s="1334"/>
      <c r="AC16" s="1334"/>
      <c r="AD16" s="1334"/>
      <c r="AE16" s="1334"/>
      <c r="AF16" s="1334"/>
      <c r="AG16" s="1334"/>
      <c r="AH16" s="1334"/>
      <c r="AI16" s="1334"/>
      <c r="AJ16" s="1334"/>
      <c r="AK16" s="1334"/>
      <c r="AL16" s="1334"/>
      <c r="AM16" s="1334"/>
      <c r="AN16" s="1334"/>
      <c r="AO16" s="1334"/>
      <c r="AP16" s="1334"/>
      <c r="AQ16" s="1334"/>
      <c r="AR16" s="1334"/>
      <c r="AS16" s="1334"/>
      <c r="AT16" s="1334"/>
      <c r="AU16" s="1334"/>
      <c r="AV16" s="1334"/>
      <c r="AW16" s="1334"/>
      <c r="AX16" s="1334"/>
      <c r="AY16" s="1334"/>
      <c r="AZ16" s="1334"/>
      <c r="BA16" s="1334"/>
      <c r="BB16" s="1334"/>
      <c r="BC16" s="1334"/>
      <c r="BD16" s="1334"/>
      <c r="BE16" s="1334"/>
      <c r="BF16" s="1334"/>
      <c r="BG16" s="1334"/>
      <c r="BH16" s="1334"/>
      <c r="BI16" s="1334"/>
      <c r="BJ16" s="1334"/>
      <c r="BK16" s="1334"/>
      <c r="BL16" s="1334"/>
      <c r="BM16" s="1334"/>
      <c r="BN16" s="1334"/>
      <c r="BO16" s="1334"/>
      <c r="BP16" s="1334"/>
      <c r="BQ16" s="1334"/>
      <c r="BR16" s="1334"/>
      <c r="BS16" s="1334"/>
      <c r="BT16" s="1334"/>
      <c r="BU16" s="1335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</row>
    <row r="17" spans="1:130" ht="13.5" thickBot="1">
      <c r="A17" s="166" t="s">
        <v>1152</v>
      </c>
      <c r="B17" s="1355" t="s">
        <v>1153</v>
      </c>
      <c r="C17" s="1339"/>
      <c r="D17" s="1339"/>
      <c r="E17" s="1339"/>
      <c r="F17" s="1339"/>
      <c r="G17" s="1339"/>
      <c r="H17" s="1339"/>
      <c r="I17" s="1339"/>
      <c r="J17" s="1339"/>
      <c r="K17" s="1339"/>
      <c r="L17" s="1339"/>
      <c r="M17" s="1339"/>
      <c r="N17" s="1339"/>
      <c r="O17" s="1339"/>
      <c r="P17" s="1339"/>
      <c r="Q17" s="1339"/>
      <c r="R17" s="1339"/>
      <c r="S17" s="1339"/>
      <c r="T17" s="1339"/>
      <c r="U17" s="1339"/>
      <c r="V17" s="1339"/>
      <c r="W17" s="1339"/>
      <c r="X17" s="1339"/>
      <c r="Y17" s="1339"/>
      <c r="Z17" s="1339"/>
      <c r="AA17" s="1339"/>
      <c r="AB17" s="1339"/>
      <c r="AC17" s="1339"/>
      <c r="AD17" s="1339"/>
      <c r="AE17" s="1339"/>
      <c r="AF17" s="1339"/>
      <c r="AG17" s="1339"/>
      <c r="AH17" s="1339"/>
      <c r="AI17" s="1339"/>
      <c r="AJ17" s="1339"/>
      <c r="AK17" s="1323"/>
      <c r="AL17" s="1346" t="s">
        <v>195</v>
      </c>
      <c r="AM17" s="1347"/>
      <c r="AN17" s="1347"/>
      <c r="AO17" s="1347"/>
      <c r="AP17" s="1347"/>
      <c r="AQ17" s="1347"/>
      <c r="AR17" s="1347"/>
      <c r="AS17" s="1347"/>
      <c r="AT17" s="1347"/>
      <c r="AU17" s="1347"/>
      <c r="AV17" s="1347"/>
      <c r="AW17" s="1347"/>
      <c r="AX17" s="1347"/>
      <c r="AY17" s="1347"/>
      <c r="AZ17" s="1347"/>
      <c r="BA17" s="1347"/>
      <c r="BB17" s="1347"/>
      <c r="BC17" s="1347"/>
      <c r="BD17" s="1347"/>
      <c r="BE17" s="1347"/>
      <c r="BF17" s="1347"/>
      <c r="BG17" s="1347"/>
      <c r="BH17" s="1347"/>
      <c r="BI17" s="1347"/>
      <c r="BJ17" s="1347"/>
      <c r="BK17" s="1347"/>
      <c r="BL17" s="1347"/>
      <c r="BM17" s="1347"/>
      <c r="BN17" s="1347"/>
      <c r="BO17" s="1347"/>
      <c r="BP17" s="1347"/>
      <c r="BQ17" s="1347"/>
      <c r="BR17" s="1347"/>
      <c r="BS17" s="1347"/>
      <c r="BT17" s="1347"/>
      <c r="BU17" s="1348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</row>
    <row r="18" spans="1:130" ht="13.5" thickBot="1">
      <c r="A18" s="167" t="s">
        <v>1154</v>
      </c>
      <c r="B18" s="1355" t="s">
        <v>1156</v>
      </c>
      <c r="C18" s="1339"/>
      <c r="D18" s="1339"/>
      <c r="E18" s="1339"/>
      <c r="F18" s="1339"/>
      <c r="G18" s="1339"/>
      <c r="H18" s="1339"/>
      <c r="I18" s="1339"/>
      <c r="J18" s="1339"/>
      <c r="K18" s="1339"/>
      <c r="L18" s="1339"/>
      <c r="M18" s="1323"/>
      <c r="N18" s="1346" t="s">
        <v>1157</v>
      </c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8"/>
      <c r="Z18" s="1355" t="s">
        <v>1158</v>
      </c>
      <c r="AA18" s="1339"/>
      <c r="AB18" s="1339"/>
      <c r="AC18" s="1339"/>
      <c r="AD18" s="1339"/>
      <c r="AE18" s="1339"/>
      <c r="AF18" s="1339"/>
      <c r="AG18" s="1339"/>
      <c r="AH18" s="1339"/>
      <c r="AI18" s="1339"/>
      <c r="AJ18" s="1339"/>
      <c r="AK18" s="1339"/>
      <c r="AL18" s="1346" t="s">
        <v>1156</v>
      </c>
      <c r="AM18" s="1347"/>
      <c r="AN18" s="1347"/>
      <c r="AO18" s="1347"/>
      <c r="AP18" s="1347"/>
      <c r="AQ18" s="1347"/>
      <c r="AR18" s="1347"/>
      <c r="AS18" s="1347"/>
      <c r="AT18" s="1347"/>
      <c r="AU18" s="1347"/>
      <c r="AV18" s="1347"/>
      <c r="AW18" s="1348"/>
      <c r="AX18" s="1355" t="s">
        <v>1157</v>
      </c>
      <c r="AY18" s="1339"/>
      <c r="AZ18" s="1339"/>
      <c r="BA18" s="1339"/>
      <c r="BB18" s="1339"/>
      <c r="BC18" s="1339"/>
      <c r="BD18" s="1339"/>
      <c r="BE18" s="1339"/>
      <c r="BF18" s="1339"/>
      <c r="BG18" s="1339"/>
      <c r="BH18" s="1339"/>
      <c r="BI18" s="1323"/>
      <c r="BJ18" s="1346" t="s">
        <v>1158</v>
      </c>
      <c r="BK18" s="1347"/>
      <c r="BL18" s="1347"/>
      <c r="BM18" s="1347"/>
      <c r="BN18" s="1347"/>
      <c r="BO18" s="1347"/>
      <c r="BP18" s="1347"/>
      <c r="BQ18" s="1347"/>
      <c r="BR18" s="1347"/>
      <c r="BS18" s="1347"/>
      <c r="BT18" s="1347"/>
      <c r="BU18" s="1348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</row>
    <row r="19" spans="1:130" ht="13.5" thickBot="1">
      <c r="A19" s="168" t="s">
        <v>1155</v>
      </c>
      <c r="B19" s="1315" t="s">
        <v>1138</v>
      </c>
      <c r="C19" s="1316"/>
      <c r="D19" s="1317"/>
      <c r="E19" s="1315" t="s">
        <v>192</v>
      </c>
      <c r="F19" s="1316"/>
      <c r="G19" s="1317"/>
      <c r="H19" s="1315" t="s">
        <v>191</v>
      </c>
      <c r="I19" s="1316"/>
      <c r="J19" s="1317"/>
      <c r="K19" s="1315" t="s">
        <v>197</v>
      </c>
      <c r="L19" s="1316"/>
      <c r="M19" s="1317"/>
      <c r="N19" s="1318" t="s">
        <v>1138</v>
      </c>
      <c r="O19" s="1319"/>
      <c r="P19" s="1320"/>
      <c r="Q19" s="1318" t="s">
        <v>192</v>
      </c>
      <c r="R19" s="1319"/>
      <c r="S19" s="1320"/>
      <c r="T19" s="1318" t="s">
        <v>191</v>
      </c>
      <c r="U19" s="1319"/>
      <c r="V19" s="1320"/>
      <c r="W19" s="1318" t="s">
        <v>197</v>
      </c>
      <c r="X19" s="1319"/>
      <c r="Y19" s="1320"/>
      <c r="Z19" s="1315" t="s">
        <v>1138</v>
      </c>
      <c r="AA19" s="1316"/>
      <c r="AB19" s="1317"/>
      <c r="AC19" s="1315" t="s">
        <v>192</v>
      </c>
      <c r="AD19" s="1316"/>
      <c r="AE19" s="1317"/>
      <c r="AF19" s="1315" t="s">
        <v>191</v>
      </c>
      <c r="AG19" s="1316"/>
      <c r="AH19" s="1317"/>
      <c r="AI19" s="1315" t="s">
        <v>197</v>
      </c>
      <c r="AJ19" s="1316"/>
      <c r="AK19" s="1317"/>
      <c r="AL19" s="1338" t="s">
        <v>193</v>
      </c>
      <c r="AM19" s="1312"/>
      <c r="AN19" s="1312"/>
      <c r="AO19" s="1313"/>
      <c r="AP19" s="1338" t="s">
        <v>194</v>
      </c>
      <c r="AQ19" s="1312"/>
      <c r="AR19" s="1312"/>
      <c r="AS19" s="1313"/>
      <c r="AT19" s="1338" t="s">
        <v>196</v>
      </c>
      <c r="AU19" s="1312"/>
      <c r="AV19" s="1312"/>
      <c r="AW19" s="1313"/>
      <c r="AX19" s="1336" t="s">
        <v>193</v>
      </c>
      <c r="AY19" s="1337"/>
      <c r="AZ19" s="1337"/>
      <c r="BA19" s="1314"/>
      <c r="BB19" s="1336" t="s">
        <v>194</v>
      </c>
      <c r="BC19" s="1337"/>
      <c r="BD19" s="1337"/>
      <c r="BE19" s="1314"/>
      <c r="BF19" s="1336" t="s">
        <v>196</v>
      </c>
      <c r="BG19" s="1337"/>
      <c r="BH19" s="1337"/>
      <c r="BI19" s="1314"/>
      <c r="BJ19" s="1338" t="s">
        <v>193</v>
      </c>
      <c r="BK19" s="1312"/>
      <c r="BL19" s="1312"/>
      <c r="BM19" s="1313"/>
      <c r="BN19" s="1338" t="s">
        <v>194</v>
      </c>
      <c r="BO19" s="1312"/>
      <c r="BP19" s="1312"/>
      <c r="BQ19" s="1313"/>
      <c r="BR19" s="1338" t="s">
        <v>196</v>
      </c>
      <c r="BS19" s="1312"/>
      <c r="BT19" s="1312"/>
      <c r="BU19" s="1313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</row>
    <row r="20" spans="1:130" ht="13.5" thickBot="1">
      <c r="A20" s="169" t="s">
        <v>661</v>
      </c>
      <c r="B20" s="1321">
        <v>1</v>
      </c>
      <c r="C20" s="1322"/>
      <c r="D20" s="1305"/>
      <c r="E20" s="1321">
        <v>3</v>
      </c>
      <c r="F20" s="1322"/>
      <c r="G20" s="1305"/>
      <c r="H20" s="1321">
        <v>0</v>
      </c>
      <c r="I20" s="1322"/>
      <c r="J20" s="1305"/>
      <c r="K20" s="1321">
        <v>6</v>
      </c>
      <c r="L20" s="1322"/>
      <c r="M20" s="1305"/>
      <c r="N20" s="1306">
        <v>2</v>
      </c>
      <c r="O20" s="1307"/>
      <c r="P20" s="1308"/>
      <c r="Q20" s="1309">
        <v>2</v>
      </c>
      <c r="R20" s="1307"/>
      <c r="S20" s="1308"/>
      <c r="T20" s="1306">
        <v>1</v>
      </c>
      <c r="U20" s="1307"/>
      <c r="V20" s="1308"/>
      <c r="W20" s="1306">
        <v>8</v>
      </c>
      <c r="X20" s="1307"/>
      <c r="Y20" s="1308"/>
      <c r="Z20" s="1321">
        <v>3</v>
      </c>
      <c r="AA20" s="1322"/>
      <c r="AB20" s="1305"/>
      <c r="AC20" s="1310">
        <v>5</v>
      </c>
      <c r="AD20" s="1311"/>
      <c r="AE20" s="1297"/>
      <c r="AF20" s="1321">
        <v>1</v>
      </c>
      <c r="AG20" s="1322"/>
      <c r="AH20" s="1305"/>
      <c r="AI20" s="1310">
        <v>14</v>
      </c>
      <c r="AJ20" s="1311"/>
      <c r="AK20" s="1298"/>
      <c r="AL20" s="1287">
        <v>6</v>
      </c>
      <c r="AM20" s="1287"/>
      <c r="AN20" s="1287"/>
      <c r="AO20" s="1288"/>
      <c r="AP20" s="1286">
        <v>5</v>
      </c>
      <c r="AQ20" s="1287"/>
      <c r="AR20" s="1287"/>
      <c r="AS20" s="1288"/>
      <c r="AT20" s="1286">
        <f aca="true" t="shared" si="4" ref="AT20:AT29">AL20-AP20</f>
        <v>1</v>
      </c>
      <c r="AU20" s="1287"/>
      <c r="AV20" s="1287"/>
      <c r="AW20" s="1288"/>
      <c r="AX20" s="1285">
        <v>10</v>
      </c>
      <c r="AY20" s="1303"/>
      <c r="AZ20" s="1303"/>
      <c r="BA20" s="1304"/>
      <c r="BB20" s="1285">
        <v>6</v>
      </c>
      <c r="BC20" s="1303"/>
      <c r="BD20" s="1303"/>
      <c r="BE20" s="1304"/>
      <c r="BF20" s="1285">
        <f aca="true" t="shared" si="5" ref="BF20:BF29">AX20-BB20</f>
        <v>4</v>
      </c>
      <c r="BG20" s="1303"/>
      <c r="BH20" s="1303"/>
      <c r="BI20" s="1304"/>
      <c r="BJ20" s="1286">
        <v>16</v>
      </c>
      <c r="BK20" s="1287"/>
      <c r="BL20" s="1287"/>
      <c r="BM20" s="1288"/>
      <c r="BN20" s="1286">
        <v>11</v>
      </c>
      <c r="BO20" s="1287"/>
      <c r="BP20" s="1287"/>
      <c r="BQ20" s="1288"/>
      <c r="BR20" s="1286">
        <f aca="true" t="shared" si="6" ref="BR20:BR29">BJ20-BN20</f>
        <v>5</v>
      </c>
      <c r="BS20" s="1287"/>
      <c r="BT20" s="1287"/>
      <c r="BU20" s="1288"/>
      <c r="BV20" s="51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</row>
    <row r="21" spans="1:130" ht="13.5" thickBot="1">
      <c r="A21" s="170" t="s">
        <v>662</v>
      </c>
      <c r="B21" s="1289">
        <v>4</v>
      </c>
      <c r="C21" s="1290"/>
      <c r="D21" s="1291"/>
      <c r="E21" s="1289">
        <v>1</v>
      </c>
      <c r="F21" s="1290"/>
      <c r="G21" s="1291"/>
      <c r="H21" s="1289">
        <v>0</v>
      </c>
      <c r="I21" s="1290"/>
      <c r="J21" s="1291"/>
      <c r="K21" s="1289">
        <v>13</v>
      </c>
      <c r="L21" s="1290"/>
      <c r="M21" s="1291"/>
      <c r="N21" s="1292">
        <v>2</v>
      </c>
      <c r="O21" s="1293"/>
      <c r="P21" s="1294"/>
      <c r="Q21" s="1295">
        <v>1</v>
      </c>
      <c r="R21" s="1293"/>
      <c r="S21" s="1294"/>
      <c r="T21" s="1292">
        <v>1</v>
      </c>
      <c r="U21" s="1293"/>
      <c r="V21" s="1294"/>
      <c r="W21" s="1292">
        <v>7</v>
      </c>
      <c r="X21" s="1293"/>
      <c r="Y21" s="1294"/>
      <c r="Z21" s="1296">
        <v>6</v>
      </c>
      <c r="AA21" s="1264"/>
      <c r="AB21" s="1265"/>
      <c r="AC21" s="1289">
        <v>2</v>
      </c>
      <c r="AD21" s="1290"/>
      <c r="AE21" s="1291"/>
      <c r="AF21" s="1289">
        <v>1</v>
      </c>
      <c r="AG21" s="1290"/>
      <c r="AH21" s="1291"/>
      <c r="AI21" s="1266">
        <v>20</v>
      </c>
      <c r="AJ21" s="1267"/>
      <c r="AK21" s="1268"/>
      <c r="AL21" s="1279">
        <v>10</v>
      </c>
      <c r="AM21" s="1279"/>
      <c r="AN21" s="1279"/>
      <c r="AO21" s="1280"/>
      <c r="AP21" s="1278">
        <v>5</v>
      </c>
      <c r="AQ21" s="1279"/>
      <c r="AR21" s="1279"/>
      <c r="AS21" s="1280"/>
      <c r="AT21" s="1278">
        <f t="shared" si="4"/>
        <v>5</v>
      </c>
      <c r="AU21" s="1279"/>
      <c r="AV21" s="1279"/>
      <c r="AW21" s="1280"/>
      <c r="AX21" s="1277">
        <v>6</v>
      </c>
      <c r="AY21" s="1275"/>
      <c r="AZ21" s="1275"/>
      <c r="BA21" s="1276"/>
      <c r="BB21" s="1277">
        <v>5</v>
      </c>
      <c r="BC21" s="1275"/>
      <c r="BD21" s="1275"/>
      <c r="BE21" s="1276"/>
      <c r="BF21" s="1277">
        <f t="shared" si="5"/>
        <v>1</v>
      </c>
      <c r="BG21" s="1275"/>
      <c r="BH21" s="1275"/>
      <c r="BI21" s="1276"/>
      <c r="BJ21" s="1278">
        <v>16</v>
      </c>
      <c r="BK21" s="1279"/>
      <c r="BL21" s="1279"/>
      <c r="BM21" s="1280"/>
      <c r="BN21" s="1278">
        <v>10</v>
      </c>
      <c r="BO21" s="1279"/>
      <c r="BP21" s="1279"/>
      <c r="BQ21" s="1280"/>
      <c r="BR21" s="1278">
        <f t="shared" si="6"/>
        <v>6</v>
      </c>
      <c r="BS21" s="1279"/>
      <c r="BT21" s="1279"/>
      <c r="BU21" s="128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</row>
    <row r="22" spans="1:130" ht="13.5" thickBot="1">
      <c r="A22" s="171" t="s">
        <v>366</v>
      </c>
      <c r="B22" s="1281">
        <v>1</v>
      </c>
      <c r="C22" s="1282"/>
      <c r="D22" s="1283"/>
      <c r="E22" s="1281">
        <v>2</v>
      </c>
      <c r="F22" s="1282"/>
      <c r="G22" s="1283"/>
      <c r="H22" s="1281">
        <v>1</v>
      </c>
      <c r="I22" s="1282"/>
      <c r="J22" s="1283"/>
      <c r="K22" s="1281">
        <v>5</v>
      </c>
      <c r="L22" s="1282"/>
      <c r="M22" s="1283"/>
      <c r="N22" s="1284">
        <v>1</v>
      </c>
      <c r="O22" s="1261"/>
      <c r="P22" s="1262"/>
      <c r="Q22" s="1263">
        <v>1</v>
      </c>
      <c r="R22" s="1261"/>
      <c r="S22" s="1259"/>
      <c r="T22" s="1260">
        <v>3</v>
      </c>
      <c r="U22" s="1356"/>
      <c r="V22" s="1357"/>
      <c r="W22" s="1263">
        <v>4</v>
      </c>
      <c r="X22" s="1261"/>
      <c r="Y22" s="1262"/>
      <c r="Z22" s="1281">
        <v>2</v>
      </c>
      <c r="AA22" s="1282"/>
      <c r="AB22" s="1283"/>
      <c r="AC22" s="1281">
        <v>3</v>
      </c>
      <c r="AD22" s="1282"/>
      <c r="AE22" s="1283"/>
      <c r="AF22" s="1358">
        <v>4</v>
      </c>
      <c r="AG22" s="1359"/>
      <c r="AH22" s="1360"/>
      <c r="AI22" s="1281">
        <v>9</v>
      </c>
      <c r="AJ22" s="1282"/>
      <c r="AK22" s="1283"/>
      <c r="AL22" s="1365">
        <v>6</v>
      </c>
      <c r="AM22" s="1365"/>
      <c r="AN22" s="1365"/>
      <c r="AO22" s="1366"/>
      <c r="AP22" s="1364">
        <v>8</v>
      </c>
      <c r="AQ22" s="1365"/>
      <c r="AR22" s="1365"/>
      <c r="AS22" s="1366"/>
      <c r="AT22" s="1364">
        <f t="shared" si="4"/>
        <v>-2</v>
      </c>
      <c r="AU22" s="1365"/>
      <c r="AV22" s="1365"/>
      <c r="AW22" s="1366"/>
      <c r="AX22" s="1363">
        <v>5</v>
      </c>
      <c r="AY22" s="1361"/>
      <c r="AZ22" s="1361"/>
      <c r="BA22" s="1362"/>
      <c r="BB22" s="1363">
        <v>8</v>
      </c>
      <c r="BC22" s="1361"/>
      <c r="BD22" s="1361"/>
      <c r="BE22" s="1362"/>
      <c r="BF22" s="1363">
        <f t="shared" si="5"/>
        <v>-3</v>
      </c>
      <c r="BG22" s="1361"/>
      <c r="BH22" s="1361"/>
      <c r="BI22" s="1362"/>
      <c r="BJ22" s="1364">
        <v>11</v>
      </c>
      <c r="BK22" s="1365"/>
      <c r="BL22" s="1365"/>
      <c r="BM22" s="1366"/>
      <c r="BN22" s="1364">
        <v>16</v>
      </c>
      <c r="BO22" s="1365"/>
      <c r="BP22" s="1365"/>
      <c r="BQ22" s="1366"/>
      <c r="BR22" s="1364">
        <f>BJ22-BN22</f>
        <v>-5</v>
      </c>
      <c r="BS22" s="1365"/>
      <c r="BT22" s="1365"/>
      <c r="BU22" s="1366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</row>
    <row r="23" spans="1:130" ht="13.5" thickBot="1">
      <c r="A23" s="181" t="s">
        <v>660</v>
      </c>
      <c r="B23" s="1367">
        <v>1</v>
      </c>
      <c r="C23" s="1368"/>
      <c r="D23" s="1369"/>
      <c r="E23" s="1367">
        <v>2</v>
      </c>
      <c r="F23" s="1368"/>
      <c r="G23" s="1369"/>
      <c r="H23" s="1370">
        <v>2</v>
      </c>
      <c r="I23" s="1371"/>
      <c r="J23" s="1372"/>
      <c r="K23" s="1367">
        <v>5</v>
      </c>
      <c r="L23" s="1368"/>
      <c r="M23" s="1369"/>
      <c r="N23" s="1373">
        <v>1</v>
      </c>
      <c r="O23" s="1374"/>
      <c r="P23" s="1375"/>
      <c r="Q23" s="1376">
        <v>2</v>
      </c>
      <c r="R23" s="1374"/>
      <c r="S23" s="1375"/>
      <c r="T23" s="1373">
        <v>1</v>
      </c>
      <c r="U23" s="1374"/>
      <c r="V23" s="1375"/>
      <c r="W23" s="1373">
        <v>5</v>
      </c>
      <c r="X23" s="1374"/>
      <c r="Y23" s="1375"/>
      <c r="Z23" s="1370">
        <v>2</v>
      </c>
      <c r="AA23" s="1371"/>
      <c r="AB23" s="1372"/>
      <c r="AC23" s="1367">
        <v>4</v>
      </c>
      <c r="AD23" s="1368"/>
      <c r="AE23" s="1369"/>
      <c r="AF23" s="1367">
        <v>3</v>
      </c>
      <c r="AG23" s="1368"/>
      <c r="AH23" s="1369"/>
      <c r="AI23" s="1370">
        <v>10</v>
      </c>
      <c r="AJ23" s="1371"/>
      <c r="AK23" s="1377"/>
      <c r="AL23" s="1386">
        <v>4</v>
      </c>
      <c r="AM23" s="1386"/>
      <c r="AN23" s="1386"/>
      <c r="AO23" s="1387"/>
      <c r="AP23" s="1385">
        <v>5</v>
      </c>
      <c r="AQ23" s="1386"/>
      <c r="AR23" s="1386"/>
      <c r="AS23" s="1387"/>
      <c r="AT23" s="1385">
        <f t="shared" si="4"/>
        <v>-1</v>
      </c>
      <c r="AU23" s="1386"/>
      <c r="AV23" s="1386"/>
      <c r="AW23" s="1387"/>
      <c r="AX23" s="1384">
        <v>7</v>
      </c>
      <c r="AY23" s="1382"/>
      <c r="AZ23" s="1382"/>
      <c r="BA23" s="1383"/>
      <c r="BB23" s="1384">
        <v>5</v>
      </c>
      <c r="BC23" s="1382"/>
      <c r="BD23" s="1382"/>
      <c r="BE23" s="1383"/>
      <c r="BF23" s="1384">
        <f t="shared" si="5"/>
        <v>2</v>
      </c>
      <c r="BG23" s="1382"/>
      <c r="BH23" s="1382"/>
      <c r="BI23" s="1383"/>
      <c r="BJ23" s="1385">
        <v>11</v>
      </c>
      <c r="BK23" s="1386"/>
      <c r="BL23" s="1386"/>
      <c r="BM23" s="1387"/>
      <c r="BN23" s="1385">
        <v>10</v>
      </c>
      <c r="BO23" s="1386"/>
      <c r="BP23" s="1386"/>
      <c r="BQ23" s="1387"/>
      <c r="BR23" s="1385">
        <f t="shared" si="6"/>
        <v>1</v>
      </c>
      <c r="BS23" s="1386"/>
      <c r="BT23" s="1386"/>
      <c r="BU23" s="1387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</row>
    <row r="24" spans="1:130" ht="13.5" thickBot="1">
      <c r="A24" s="172" t="s">
        <v>459</v>
      </c>
      <c r="B24" s="1388">
        <v>0</v>
      </c>
      <c r="C24" s="1389"/>
      <c r="D24" s="1390"/>
      <c r="E24" s="1388">
        <v>1</v>
      </c>
      <c r="F24" s="1389"/>
      <c r="G24" s="1390"/>
      <c r="H24" s="1388">
        <v>4</v>
      </c>
      <c r="I24" s="1389"/>
      <c r="J24" s="1390"/>
      <c r="K24" s="1388">
        <v>1</v>
      </c>
      <c r="L24" s="1389"/>
      <c r="M24" s="1390"/>
      <c r="N24" s="1391">
        <v>0</v>
      </c>
      <c r="O24" s="1392"/>
      <c r="P24" s="1393"/>
      <c r="Q24" s="1394">
        <v>1</v>
      </c>
      <c r="R24" s="1392"/>
      <c r="S24" s="1393"/>
      <c r="T24" s="1395">
        <v>3</v>
      </c>
      <c r="U24" s="1396"/>
      <c r="V24" s="1397"/>
      <c r="W24" s="1391">
        <v>1</v>
      </c>
      <c r="X24" s="1392"/>
      <c r="Y24" s="1393"/>
      <c r="Z24" s="1388">
        <v>0</v>
      </c>
      <c r="AA24" s="1389"/>
      <c r="AB24" s="1390"/>
      <c r="AC24" s="1388">
        <v>2</v>
      </c>
      <c r="AD24" s="1389"/>
      <c r="AE24" s="1390"/>
      <c r="AF24" s="1398">
        <v>7</v>
      </c>
      <c r="AG24" s="1399"/>
      <c r="AH24" s="1400"/>
      <c r="AI24" s="1388">
        <v>2</v>
      </c>
      <c r="AJ24" s="1389"/>
      <c r="AK24" s="1390"/>
      <c r="AL24" s="1405">
        <v>4</v>
      </c>
      <c r="AM24" s="1405"/>
      <c r="AN24" s="1405"/>
      <c r="AO24" s="1406"/>
      <c r="AP24" s="1404">
        <v>11</v>
      </c>
      <c r="AQ24" s="1405"/>
      <c r="AR24" s="1405"/>
      <c r="AS24" s="1406"/>
      <c r="AT24" s="1404">
        <f t="shared" si="4"/>
        <v>-7</v>
      </c>
      <c r="AU24" s="1405"/>
      <c r="AV24" s="1405"/>
      <c r="AW24" s="1406"/>
      <c r="AX24" s="1403">
        <v>1</v>
      </c>
      <c r="AY24" s="1401"/>
      <c r="AZ24" s="1401"/>
      <c r="BA24" s="1402"/>
      <c r="BB24" s="1403">
        <v>5</v>
      </c>
      <c r="BC24" s="1401"/>
      <c r="BD24" s="1401"/>
      <c r="BE24" s="1402"/>
      <c r="BF24" s="1403">
        <f t="shared" si="5"/>
        <v>-4</v>
      </c>
      <c r="BG24" s="1401"/>
      <c r="BH24" s="1401"/>
      <c r="BI24" s="1402"/>
      <c r="BJ24" s="1404">
        <v>5</v>
      </c>
      <c r="BK24" s="1405"/>
      <c r="BL24" s="1405"/>
      <c r="BM24" s="1406"/>
      <c r="BN24" s="1404">
        <v>16</v>
      </c>
      <c r="BO24" s="1405"/>
      <c r="BP24" s="1405"/>
      <c r="BQ24" s="1406"/>
      <c r="BR24" s="1404">
        <f t="shared" si="6"/>
        <v>-11</v>
      </c>
      <c r="BS24" s="1405"/>
      <c r="BT24" s="1405"/>
      <c r="BU24" s="1406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</row>
    <row r="25" spans="1:130" ht="13.5" thickBot="1">
      <c r="A25" s="173" t="s">
        <v>659</v>
      </c>
      <c r="B25" s="1407">
        <v>2</v>
      </c>
      <c r="C25" s="1408"/>
      <c r="D25" s="1409"/>
      <c r="E25" s="1407">
        <v>0</v>
      </c>
      <c r="F25" s="1408"/>
      <c r="G25" s="1409"/>
      <c r="H25" s="1407">
        <v>2</v>
      </c>
      <c r="I25" s="1408"/>
      <c r="J25" s="1409"/>
      <c r="K25" s="1410">
        <v>6</v>
      </c>
      <c r="L25" s="1411"/>
      <c r="M25" s="1412"/>
      <c r="N25" s="1413">
        <v>1</v>
      </c>
      <c r="O25" s="1414"/>
      <c r="P25" s="1415"/>
      <c r="Q25" s="1416">
        <v>3</v>
      </c>
      <c r="R25" s="1417"/>
      <c r="S25" s="1418"/>
      <c r="T25" s="1413">
        <v>1</v>
      </c>
      <c r="U25" s="1414"/>
      <c r="V25" s="1415"/>
      <c r="W25" s="1416">
        <v>6</v>
      </c>
      <c r="X25" s="1417"/>
      <c r="Y25" s="1419"/>
      <c r="Z25" s="1407">
        <v>3</v>
      </c>
      <c r="AA25" s="1408"/>
      <c r="AB25" s="1409"/>
      <c r="AC25" s="1407">
        <v>3</v>
      </c>
      <c r="AD25" s="1408"/>
      <c r="AE25" s="1409"/>
      <c r="AF25" s="1407">
        <v>3</v>
      </c>
      <c r="AG25" s="1408"/>
      <c r="AH25" s="1409"/>
      <c r="AI25" s="1410">
        <v>12</v>
      </c>
      <c r="AJ25" s="1411"/>
      <c r="AK25" s="1412"/>
      <c r="AL25" s="1424">
        <v>3</v>
      </c>
      <c r="AM25" s="1424"/>
      <c r="AN25" s="1424"/>
      <c r="AO25" s="1425"/>
      <c r="AP25" s="1423">
        <v>3</v>
      </c>
      <c r="AQ25" s="1424"/>
      <c r="AR25" s="1424"/>
      <c r="AS25" s="1425"/>
      <c r="AT25" s="1423">
        <f t="shared" si="4"/>
        <v>0</v>
      </c>
      <c r="AU25" s="1424"/>
      <c r="AV25" s="1424"/>
      <c r="AW25" s="1425"/>
      <c r="AX25" s="1422">
        <v>8</v>
      </c>
      <c r="AY25" s="1420"/>
      <c r="AZ25" s="1420"/>
      <c r="BA25" s="1421"/>
      <c r="BB25" s="1422">
        <v>8</v>
      </c>
      <c r="BC25" s="1420"/>
      <c r="BD25" s="1420"/>
      <c r="BE25" s="1421"/>
      <c r="BF25" s="1422">
        <f t="shared" si="5"/>
        <v>0</v>
      </c>
      <c r="BG25" s="1420"/>
      <c r="BH25" s="1420"/>
      <c r="BI25" s="1421"/>
      <c r="BJ25" s="1423">
        <v>11</v>
      </c>
      <c r="BK25" s="1424"/>
      <c r="BL25" s="1424"/>
      <c r="BM25" s="1425"/>
      <c r="BN25" s="1423">
        <v>11</v>
      </c>
      <c r="BO25" s="1424"/>
      <c r="BP25" s="1424"/>
      <c r="BQ25" s="1425"/>
      <c r="BR25" s="1423">
        <f t="shared" si="6"/>
        <v>0</v>
      </c>
      <c r="BS25" s="1424"/>
      <c r="BT25" s="1424"/>
      <c r="BU25" s="1425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</row>
    <row r="26" spans="1:130" ht="13.5" thickBot="1">
      <c r="A26" s="174" t="s">
        <v>881</v>
      </c>
      <c r="B26" s="1426">
        <v>3</v>
      </c>
      <c r="C26" s="1427"/>
      <c r="D26" s="1428"/>
      <c r="E26" s="1426">
        <v>1</v>
      </c>
      <c r="F26" s="1427"/>
      <c r="G26" s="1428"/>
      <c r="H26" s="1429">
        <v>1</v>
      </c>
      <c r="I26" s="1430"/>
      <c r="J26" s="1431"/>
      <c r="K26" s="1426">
        <v>10</v>
      </c>
      <c r="L26" s="1427"/>
      <c r="M26" s="1428"/>
      <c r="N26" s="1432">
        <v>1</v>
      </c>
      <c r="O26" s="1433"/>
      <c r="P26" s="1434"/>
      <c r="Q26" s="1435">
        <v>2</v>
      </c>
      <c r="R26" s="1436"/>
      <c r="S26" s="1437"/>
      <c r="T26" s="1438">
        <v>1</v>
      </c>
      <c r="U26" s="1433"/>
      <c r="V26" s="1439"/>
      <c r="W26" s="1440">
        <v>5</v>
      </c>
      <c r="X26" s="1436"/>
      <c r="Y26" s="1437"/>
      <c r="Z26" s="1429">
        <v>4</v>
      </c>
      <c r="AA26" s="1430"/>
      <c r="AB26" s="1431"/>
      <c r="AC26" s="1426">
        <v>3</v>
      </c>
      <c r="AD26" s="1427"/>
      <c r="AE26" s="1428"/>
      <c r="AF26" s="1429">
        <v>2</v>
      </c>
      <c r="AG26" s="1430"/>
      <c r="AH26" s="1431"/>
      <c r="AI26" s="1426">
        <v>15</v>
      </c>
      <c r="AJ26" s="1427"/>
      <c r="AK26" s="1428"/>
      <c r="AL26" s="1445">
        <v>10</v>
      </c>
      <c r="AM26" s="1445"/>
      <c r="AN26" s="1445"/>
      <c r="AO26" s="1446"/>
      <c r="AP26" s="1444">
        <v>8</v>
      </c>
      <c r="AQ26" s="1445"/>
      <c r="AR26" s="1445"/>
      <c r="AS26" s="1446"/>
      <c r="AT26" s="1444">
        <f t="shared" si="4"/>
        <v>2</v>
      </c>
      <c r="AU26" s="1445"/>
      <c r="AV26" s="1445"/>
      <c r="AW26" s="1446"/>
      <c r="AX26" s="1443">
        <v>6</v>
      </c>
      <c r="AY26" s="1441"/>
      <c r="AZ26" s="1441"/>
      <c r="BA26" s="1442"/>
      <c r="BB26" s="1443">
        <v>5</v>
      </c>
      <c r="BC26" s="1441"/>
      <c r="BD26" s="1441"/>
      <c r="BE26" s="1442"/>
      <c r="BF26" s="1443">
        <f t="shared" si="5"/>
        <v>1</v>
      </c>
      <c r="BG26" s="1441"/>
      <c r="BH26" s="1441"/>
      <c r="BI26" s="1442"/>
      <c r="BJ26" s="1444">
        <v>16</v>
      </c>
      <c r="BK26" s="1445"/>
      <c r="BL26" s="1445"/>
      <c r="BM26" s="1446"/>
      <c r="BN26" s="1444">
        <v>13</v>
      </c>
      <c r="BO26" s="1445"/>
      <c r="BP26" s="1445"/>
      <c r="BQ26" s="1446"/>
      <c r="BR26" s="1444">
        <f t="shared" si="6"/>
        <v>3</v>
      </c>
      <c r="BS26" s="1445"/>
      <c r="BT26" s="1445"/>
      <c r="BU26" s="1446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</row>
    <row r="27" spans="1:130" ht="13.5" thickBot="1">
      <c r="A27" s="175" t="s">
        <v>658</v>
      </c>
      <c r="B27" s="1447">
        <v>2</v>
      </c>
      <c r="C27" s="1448"/>
      <c r="D27" s="1449"/>
      <c r="E27" s="1447">
        <v>2</v>
      </c>
      <c r="F27" s="1448"/>
      <c r="G27" s="1449"/>
      <c r="H27" s="1447">
        <v>0</v>
      </c>
      <c r="I27" s="1448"/>
      <c r="J27" s="1449"/>
      <c r="K27" s="1447">
        <v>8</v>
      </c>
      <c r="L27" s="1448"/>
      <c r="M27" s="1449"/>
      <c r="N27" s="1450">
        <v>2</v>
      </c>
      <c r="O27" s="1451"/>
      <c r="P27" s="1452"/>
      <c r="Q27" s="1453">
        <v>1</v>
      </c>
      <c r="R27" s="1451"/>
      <c r="S27" s="1452"/>
      <c r="T27" s="1450">
        <v>2</v>
      </c>
      <c r="U27" s="1451"/>
      <c r="V27" s="1452"/>
      <c r="W27" s="1450">
        <v>7</v>
      </c>
      <c r="X27" s="1451"/>
      <c r="Y27" s="1452"/>
      <c r="Z27" s="1447">
        <v>4</v>
      </c>
      <c r="AA27" s="1448"/>
      <c r="AB27" s="1449"/>
      <c r="AC27" s="1454">
        <v>3</v>
      </c>
      <c r="AD27" s="1455"/>
      <c r="AE27" s="1456"/>
      <c r="AF27" s="1447">
        <v>2</v>
      </c>
      <c r="AG27" s="1448"/>
      <c r="AH27" s="1449"/>
      <c r="AI27" s="1454">
        <v>15</v>
      </c>
      <c r="AJ27" s="1455"/>
      <c r="AK27" s="1457"/>
      <c r="AL27" s="1466">
        <v>7</v>
      </c>
      <c r="AM27" s="1466"/>
      <c r="AN27" s="1466"/>
      <c r="AO27" s="1467"/>
      <c r="AP27" s="1465">
        <v>4</v>
      </c>
      <c r="AQ27" s="1466"/>
      <c r="AR27" s="1466"/>
      <c r="AS27" s="1467"/>
      <c r="AT27" s="1465">
        <f t="shared" si="4"/>
        <v>3</v>
      </c>
      <c r="AU27" s="1466"/>
      <c r="AV27" s="1466"/>
      <c r="AW27" s="1467"/>
      <c r="AX27" s="1464">
        <v>7</v>
      </c>
      <c r="AY27" s="1462"/>
      <c r="AZ27" s="1462"/>
      <c r="BA27" s="1463"/>
      <c r="BB27" s="1464">
        <v>6</v>
      </c>
      <c r="BC27" s="1462"/>
      <c r="BD27" s="1462"/>
      <c r="BE27" s="1463"/>
      <c r="BF27" s="1464">
        <f t="shared" si="5"/>
        <v>1</v>
      </c>
      <c r="BG27" s="1462"/>
      <c r="BH27" s="1462"/>
      <c r="BI27" s="1463"/>
      <c r="BJ27" s="1465">
        <v>14</v>
      </c>
      <c r="BK27" s="1466"/>
      <c r="BL27" s="1466"/>
      <c r="BM27" s="1467"/>
      <c r="BN27" s="1465">
        <v>10</v>
      </c>
      <c r="BO27" s="1466"/>
      <c r="BP27" s="1466"/>
      <c r="BQ27" s="1467"/>
      <c r="BR27" s="1465">
        <f t="shared" si="6"/>
        <v>4</v>
      </c>
      <c r="BS27" s="1466"/>
      <c r="BT27" s="1466"/>
      <c r="BU27" s="1467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</row>
    <row r="28" spans="1:130" ht="13.5" thickBot="1">
      <c r="A28" s="178" t="s">
        <v>882</v>
      </c>
      <c r="B28" s="1477">
        <v>3</v>
      </c>
      <c r="C28" s="1478"/>
      <c r="D28" s="1479"/>
      <c r="E28" s="1476">
        <v>1</v>
      </c>
      <c r="F28" s="1476"/>
      <c r="G28" s="1476"/>
      <c r="H28" s="1477">
        <v>1</v>
      </c>
      <c r="I28" s="1478"/>
      <c r="J28" s="1479"/>
      <c r="K28" s="1476">
        <v>10</v>
      </c>
      <c r="L28" s="1476"/>
      <c r="M28" s="1476"/>
      <c r="N28" s="1471">
        <v>1</v>
      </c>
      <c r="O28" s="1468"/>
      <c r="P28" s="1469"/>
      <c r="Q28" s="1470">
        <v>0</v>
      </c>
      <c r="R28" s="1470"/>
      <c r="S28" s="1470"/>
      <c r="T28" s="1471">
        <v>3</v>
      </c>
      <c r="U28" s="1468"/>
      <c r="V28" s="1469"/>
      <c r="W28" s="1470">
        <v>3</v>
      </c>
      <c r="X28" s="1470"/>
      <c r="Y28" s="1470"/>
      <c r="Z28" s="1477">
        <v>4</v>
      </c>
      <c r="AA28" s="1478"/>
      <c r="AB28" s="1479"/>
      <c r="AC28" s="1476">
        <v>1</v>
      </c>
      <c r="AD28" s="1476"/>
      <c r="AE28" s="1476"/>
      <c r="AF28" s="1477">
        <v>4</v>
      </c>
      <c r="AG28" s="1478"/>
      <c r="AH28" s="1479"/>
      <c r="AI28" s="1476">
        <v>13</v>
      </c>
      <c r="AJ28" s="1476"/>
      <c r="AK28" s="1476"/>
      <c r="AL28" s="1471">
        <v>9</v>
      </c>
      <c r="AM28" s="1468"/>
      <c r="AN28" s="1468"/>
      <c r="AO28" s="1469"/>
      <c r="AP28" s="1470">
        <v>6</v>
      </c>
      <c r="AQ28" s="1470"/>
      <c r="AR28" s="1470"/>
      <c r="AS28" s="1470"/>
      <c r="AT28" s="1471">
        <f t="shared" si="4"/>
        <v>3</v>
      </c>
      <c r="AU28" s="1468"/>
      <c r="AV28" s="1468"/>
      <c r="AW28" s="1469"/>
      <c r="AX28" s="1476">
        <v>7</v>
      </c>
      <c r="AY28" s="1476"/>
      <c r="AZ28" s="1476"/>
      <c r="BA28" s="1476"/>
      <c r="BB28" s="1477">
        <v>9</v>
      </c>
      <c r="BC28" s="1478"/>
      <c r="BD28" s="1478"/>
      <c r="BE28" s="1479"/>
      <c r="BF28" s="1476">
        <f t="shared" si="5"/>
        <v>-2</v>
      </c>
      <c r="BG28" s="1476"/>
      <c r="BH28" s="1476"/>
      <c r="BI28" s="1476"/>
      <c r="BJ28" s="1471">
        <v>16</v>
      </c>
      <c r="BK28" s="1468"/>
      <c r="BL28" s="1468"/>
      <c r="BM28" s="1469"/>
      <c r="BN28" s="1470">
        <v>15</v>
      </c>
      <c r="BO28" s="1470"/>
      <c r="BP28" s="1470"/>
      <c r="BQ28" s="1470"/>
      <c r="BR28" s="1471">
        <f t="shared" si="6"/>
        <v>1</v>
      </c>
      <c r="BS28" s="1468"/>
      <c r="BT28" s="1468"/>
      <c r="BU28" s="1469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</row>
    <row r="29" spans="1:130" ht="13.5" thickBot="1">
      <c r="A29" s="177" t="s">
        <v>883</v>
      </c>
      <c r="B29" s="1482">
        <v>1</v>
      </c>
      <c r="C29" s="1483"/>
      <c r="D29" s="1484"/>
      <c r="E29" s="1482">
        <v>1</v>
      </c>
      <c r="F29" s="1483"/>
      <c r="G29" s="1484"/>
      <c r="H29" s="1482">
        <v>2</v>
      </c>
      <c r="I29" s="1483"/>
      <c r="J29" s="1484"/>
      <c r="K29" s="1482">
        <v>4</v>
      </c>
      <c r="L29" s="1483"/>
      <c r="M29" s="1484"/>
      <c r="N29" s="1472">
        <v>2</v>
      </c>
      <c r="O29" s="1473"/>
      <c r="P29" s="1474"/>
      <c r="Q29" s="1473">
        <v>1</v>
      </c>
      <c r="R29" s="1473"/>
      <c r="S29" s="1474"/>
      <c r="T29" s="1472">
        <v>2</v>
      </c>
      <c r="U29" s="1473"/>
      <c r="V29" s="1474"/>
      <c r="W29" s="1472">
        <v>7</v>
      </c>
      <c r="X29" s="1473"/>
      <c r="Y29" s="1474"/>
      <c r="Z29" s="1482">
        <v>3</v>
      </c>
      <c r="AA29" s="1483"/>
      <c r="AB29" s="1484"/>
      <c r="AC29" s="1482">
        <v>2</v>
      </c>
      <c r="AD29" s="1483"/>
      <c r="AE29" s="1484"/>
      <c r="AF29" s="1482">
        <v>4</v>
      </c>
      <c r="AG29" s="1483"/>
      <c r="AH29" s="1484"/>
      <c r="AI29" s="1482">
        <v>11</v>
      </c>
      <c r="AJ29" s="1483"/>
      <c r="AK29" s="1484"/>
      <c r="AL29" s="1472">
        <v>8</v>
      </c>
      <c r="AM29" s="1473"/>
      <c r="AN29" s="1473"/>
      <c r="AO29" s="1474"/>
      <c r="AP29" s="1472">
        <v>9</v>
      </c>
      <c r="AQ29" s="1473"/>
      <c r="AR29" s="1473"/>
      <c r="AS29" s="1474"/>
      <c r="AT29" s="1472">
        <f t="shared" si="4"/>
        <v>-1</v>
      </c>
      <c r="AU29" s="1473"/>
      <c r="AV29" s="1473"/>
      <c r="AW29" s="1474"/>
      <c r="AX29" s="1482">
        <v>6</v>
      </c>
      <c r="AY29" s="1483"/>
      <c r="AZ29" s="1483"/>
      <c r="BA29" s="1484"/>
      <c r="BB29" s="1482">
        <v>9</v>
      </c>
      <c r="BC29" s="1483"/>
      <c r="BD29" s="1483"/>
      <c r="BE29" s="1484"/>
      <c r="BF29" s="1482">
        <f t="shared" si="5"/>
        <v>-3</v>
      </c>
      <c r="BG29" s="1483"/>
      <c r="BH29" s="1483"/>
      <c r="BI29" s="1484"/>
      <c r="BJ29" s="1472">
        <v>14</v>
      </c>
      <c r="BK29" s="1473"/>
      <c r="BL29" s="1473"/>
      <c r="BM29" s="1474"/>
      <c r="BN29" s="1472">
        <v>18</v>
      </c>
      <c r="BO29" s="1473"/>
      <c r="BP29" s="1473"/>
      <c r="BQ29" s="1474"/>
      <c r="BR29" s="1472">
        <f t="shared" si="6"/>
        <v>-4</v>
      </c>
      <c r="BS29" s="1473"/>
      <c r="BT29" s="1473"/>
      <c r="BU29" s="1474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</row>
    <row r="30" spans="1:130" ht="13.5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</row>
    <row r="31" spans="1:130" ht="13.5" thickBot="1">
      <c r="A31" s="1333" t="s">
        <v>202</v>
      </c>
      <c r="B31" s="1334"/>
      <c r="C31" s="1334"/>
      <c r="D31" s="1334"/>
      <c r="E31" s="1334"/>
      <c r="F31" s="1334"/>
      <c r="G31" s="1334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4"/>
      <c r="S31" s="1334"/>
      <c r="T31" s="1334"/>
      <c r="U31" s="1334"/>
      <c r="V31" s="1334"/>
      <c r="W31" s="1334"/>
      <c r="X31" s="1334"/>
      <c r="Y31" s="1334"/>
      <c r="Z31" s="1334"/>
      <c r="AA31" s="1334"/>
      <c r="AB31" s="1334"/>
      <c r="AC31" s="1334"/>
      <c r="AD31" s="1334"/>
      <c r="AE31" s="1334"/>
      <c r="AF31" s="1334"/>
      <c r="AG31" s="1334"/>
      <c r="AH31" s="1334"/>
      <c r="AI31" s="1334"/>
      <c r="AJ31" s="1334"/>
      <c r="AK31" s="1334"/>
      <c r="AL31" s="1334"/>
      <c r="AM31" s="1334"/>
      <c r="AN31" s="1334"/>
      <c r="AO31" s="1334"/>
      <c r="AP31" s="1334"/>
      <c r="AQ31" s="1334"/>
      <c r="AR31" s="1334"/>
      <c r="AS31" s="1334"/>
      <c r="AT31" s="1334"/>
      <c r="AU31" s="1334"/>
      <c r="AV31" s="1334"/>
      <c r="AW31" s="1334"/>
      <c r="AX31" s="1334"/>
      <c r="AY31" s="1334"/>
      <c r="AZ31" s="1334"/>
      <c r="BA31" s="1334"/>
      <c r="BB31" s="1334"/>
      <c r="BC31" s="1334"/>
      <c r="BD31" s="1334"/>
      <c r="BE31" s="1334"/>
      <c r="BF31" s="1334"/>
      <c r="BG31" s="1334"/>
      <c r="BH31" s="1334"/>
      <c r="BI31" s="1334"/>
      <c r="BJ31" s="1334"/>
      <c r="BK31" s="1334"/>
      <c r="BL31" s="1334"/>
      <c r="BM31" s="1334"/>
      <c r="BN31" s="1334"/>
      <c r="BO31" s="1334"/>
      <c r="BP31" s="1334"/>
      <c r="BQ31" s="1334"/>
      <c r="BR31" s="1334"/>
      <c r="BS31" s="1334"/>
      <c r="BT31" s="1334"/>
      <c r="BU31" s="1335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</row>
    <row r="32" spans="1:130" ht="13.5" thickBot="1">
      <c r="A32" s="166" t="s">
        <v>1152</v>
      </c>
      <c r="B32" s="1355" t="s">
        <v>1153</v>
      </c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1339"/>
      <c r="AJ32" s="1339"/>
      <c r="AK32" s="1323"/>
      <c r="AL32" s="1346" t="s">
        <v>195</v>
      </c>
      <c r="AM32" s="1347"/>
      <c r="AN32" s="1347"/>
      <c r="AO32" s="1347"/>
      <c r="AP32" s="1347"/>
      <c r="AQ32" s="1347"/>
      <c r="AR32" s="1347"/>
      <c r="AS32" s="1347"/>
      <c r="AT32" s="1347"/>
      <c r="AU32" s="1347"/>
      <c r="AV32" s="1347"/>
      <c r="AW32" s="1347"/>
      <c r="AX32" s="1347"/>
      <c r="AY32" s="1347"/>
      <c r="AZ32" s="1347"/>
      <c r="BA32" s="1347"/>
      <c r="BB32" s="1347"/>
      <c r="BC32" s="1347"/>
      <c r="BD32" s="1347"/>
      <c r="BE32" s="1347"/>
      <c r="BF32" s="1347"/>
      <c r="BG32" s="1347"/>
      <c r="BH32" s="1347"/>
      <c r="BI32" s="1347"/>
      <c r="BJ32" s="1347"/>
      <c r="BK32" s="1347"/>
      <c r="BL32" s="1347"/>
      <c r="BM32" s="1347"/>
      <c r="BN32" s="1347"/>
      <c r="BO32" s="1347"/>
      <c r="BP32" s="1347"/>
      <c r="BQ32" s="1347"/>
      <c r="BR32" s="1347"/>
      <c r="BS32" s="1347"/>
      <c r="BT32" s="1347"/>
      <c r="BU32" s="1348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</row>
    <row r="33" spans="1:130" ht="13.5" thickBot="1">
      <c r="A33" s="167" t="s">
        <v>1154</v>
      </c>
      <c r="B33" s="1355" t="s">
        <v>1156</v>
      </c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23"/>
      <c r="N33" s="1346" t="s">
        <v>1157</v>
      </c>
      <c r="O33" s="1347"/>
      <c r="P33" s="1347"/>
      <c r="Q33" s="1347"/>
      <c r="R33" s="1347"/>
      <c r="S33" s="1347"/>
      <c r="T33" s="1347"/>
      <c r="U33" s="1347"/>
      <c r="V33" s="1347"/>
      <c r="W33" s="1347"/>
      <c r="X33" s="1347"/>
      <c r="Y33" s="1348"/>
      <c r="Z33" s="1355" t="s">
        <v>1158</v>
      </c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39"/>
      <c r="AL33" s="1346" t="s">
        <v>1156</v>
      </c>
      <c r="AM33" s="1347"/>
      <c r="AN33" s="1347"/>
      <c r="AO33" s="1347"/>
      <c r="AP33" s="1347"/>
      <c r="AQ33" s="1347"/>
      <c r="AR33" s="1347"/>
      <c r="AS33" s="1347"/>
      <c r="AT33" s="1347"/>
      <c r="AU33" s="1347"/>
      <c r="AV33" s="1347"/>
      <c r="AW33" s="1348"/>
      <c r="AX33" s="1355" t="s">
        <v>1157</v>
      </c>
      <c r="AY33" s="1339"/>
      <c r="AZ33" s="1339"/>
      <c r="BA33" s="1339"/>
      <c r="BB33" s="1339"/>
      <c r="BC33" s="1339"/>
      <c r="BD33" s="1339"/>
      <c r="BE33" s="1339"/>
      <c r="BF33" s="1339"/>
      <c r="BG33" s="1339"/>
      <c r="BH33" s="1339"/>
      <c r="BI33" s="1323"/>
      <c r="BJ33" s="1346" t="s">
        <v>1158</v>
      </c>
      <c r="BK33" s="1347"/>
      <c r="BL33" s="1347"/>
      <c r="BM33" s="1347"/>
      <c r="BN33" s="1347"/>
      <c r="BO33" s="1347"/>
      <c r="BP33" s="1347"/>
      <c r="BQ33" s="1347"/>
      <c r="BR33" s="1347"/>
      <c r="BS33" s="1347"/>
      <c r="BT33" s="1347"/>
      <c r="BU33" s="1348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</row>
    <row r="34" spans="1:130" ht="13.5" thickBot="1">
      <c r="A34" s="168" t="s">
        <v>1155</v>
      </c>
      <c r="B34" s="1315" t="s">
        <v>1138</v>
      </c>
      <c r="C34" s="1316"/>
      <c r="D34" s="1317"/>
      <c r="E34" s="1315" t="s">
        <v>192</v>
      </c>
      <c r="F34" s="1316"/>
      <c r="G34" s="1317"/>
      <c r="H34" s="1315" t="s">
        <v>191</v>
      </c>
      <c r="I34" s="1316"/>
      <c r="J34" s="1317"/>
      <c r="K34" s="1315" t="s">
        <v>197</v>
      </c>
      <c r="L34" s="1316"/>
      <c r="M34" s="1317"/>
      <c r="N34" s="1318" t="s">
        <v>1138</v>
      </c>
      <c r="O34" s="1319"/>
      <c r="P34" s="1320"/>
      <c r="Q34" s="1318" t="s">
        <v>192</v>
      </c>
      <c r="R34" s="1319"/>
      <c r="S34" s="1320"/>
      <c r="T34" s="1318" t="s">
        <v>191</v>
      </c>
      <c r="U34" s="1319"/>
      <c r="V34" s="1320"/>
      <c r="W34" s="1318" t="s">
        <v>197</v>
      </c>
      <c r="X34" s="1319"/>
      <c r="Y34" s="1320"/>
      <c r="Z34" s="1315" t="s">
        <v>1138</v>
      </c>
      <c r="AA34" s="1316"/>
      <c r="AB34" s="1317"/>
      <c r="AC34" s="1315" t="s">
        <v>192</v>
      </c>
      <c r="AD34" s="1316"/>
      <c r="AE34" s="1317"/>
      <c r="AF34" s="1315" t="s">
        <v>191</v>
      </c>
      <c r="AG34" s="1316"/>
      <c r="AH34" s="1317"/>
      <c r="AI34" s="1315" t="s">
        <v>197</v>
      </c>
      <c r="AJ34" s="1316"/>
      <c r="AK34" s="1317"/>
      <c r="AL34" s="1338" t="s">
        <v>193</v>
      </c>
      <c r="AM34" s="1312"/>
      <c r="AN34" s="1312"/>
      <c r="AO34" s="1313"/>
      <c r="AP34" s="1338" t="s">
        <v>194</v>
      </c>
      <c r="AQ34" s="1312"/>
      <c r="AR34" s="1312"/>
      <c r="AS34" s="1313"/>
      <c r="AT34" s="1338" t="s">
        <v>196</v>
      </c>
      <c r="AU34" s="1312"/>
      <c r="AV34" s="1312"/>
      <c r="AW34" s="1313"/>
      <c r="AX34" s="1336" t="s">
        <v>193</v>
      </c>
      <c r="AY34" s="1337"/>
      <c r="AZ34" s="1337"/>
      <c r="BA34" s="1314"/>
      <c r="BB34" s="1336" t="s">
        <v>194</v>
      </c>
      <c r="BC34" s="1337"/>
      <c r="BD34" s="1337"/>
      <c r="BE34" s="1314"/>
      <c r="BF34" s="1336" t="s">
        <v>196</v>
      </c>
      <c r="BG34" s="1337"/>
      <c r="BH34" s="1337"/>
      <c r="BI34" s="1314"/>
      <c r="BJ34" s="1338" t="s">
        <v>193</v>
      </c>
      <c r="BK34" s="1312"/>
      <c r="BL34" s="1312"/>
      <c r="BM34" s="1313"/>
      <c r="BN34" s="1338" t="s">
        <v>194</v>
      </c>
      <c r="BO34" s="1312"/>
      <c r="BP34" s="1312"/>
      <c r="BQ34" s="1313"/>
      <c r="BR34" s="1338" t="s">
        <v>196</v>
      </c>
      <c r="BS34" s="1312"/>
      <c r="BT34" s="1312"/>
      <c r="BU34" s="1313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</row>
    <row r="35" spans="1:130" ht="13.5" thickBot="1">
      <c r="A35" s="169" t="s">
        <v>661</v>
      </c>
      <c r="B35" s="1321">
        <v>2</v>
      </c>
      <c r="C35" s="1322"/>
      <c r="D35" s="1305"/>
      <c r="E35" s="1321">
        <v>1</v>
      </c>
      <c r="F35" s="1322"/>
      <c r="G35" s="1305"/>
      <c r="H35" s="1321">
        <v>2</v>
      </c>
      <c r="I35" s="1322"/>
      <c r="J35" s="1305"/>
      <c r="K35" s="1321">
        <v>7</v>
      </c>
      <c r="L35" s="1322"/>
      <c r="M35" s="1305"/>
      <c r="N35" s="1306">
        <v>2</v>
      </c>
      <c r="O35" s="1307"/>
      <c r="P35" s="1308"/>
      <c r="Q35" s="1309">
        <v>1</v>
      </c>
      <c r="R35" s="1307"/>
      <c r="S35" s="1308"/>
      <c r="T35" s="1306">
        <v>1</v>
      </c>
      <c r="U35" s="1307"/>
      <c r="V35" s="1308"/>
      <c r="W35" s="1306">
        <v>7</v>
      </c>
      <c r="X35" s="1307"/>
      <c r="Y35" s="1308"/>
      <c r="Z35" s="1321">
        <v>4</v>
      </c>
      <c r="AA35" s="1322"/>
      <c r="AB35" s="1305"/>
      <c r="AC35" s="1310">
        <v>2</v>
      </c>
      <c r="AD35" s="1311"/>
      <c r="AE35" s="1297"/>
      <c r="AF35" s="1321">
        <v>3</v>
      </c>
      <c r="AG35" s="1322"/>
      <c r="AH35" s="1305"/>
      <c r="AI35" s="1310">
        <v>14</v>
      </c>
      <c r="AJ35" s="1311"/>
      <c r="AK35" s="1298"/>
      <c r="AL35" s="1287">
        <v>8</v>
      </c>
      <c r="AM35" s="1287"/>
      <c r="AN35" s="1287"/>
      <c r="AO35" s="1288"/>
      <c r="AP35" s="1286">
        <v>10</v>
      </c>
      <c r="AQ35" s="1287"/>
      <c r="AR35" s="1287"/>
      <c r="AS35" s="1288"/>
      <c r="AT35" s="1286">
        <f aca="true" t="shared" si="7" ref="AT35:AT44">AL35-AP35</f>
        <v>-2</v>
      </c>
      <c r="AU35" s="1287"/>
      <c r="AV35" s="1287"/>
      <c r="AW35" s="1288"/>
      <c r="AX35" s="1285">
        <v>8</v>
      </c>
      <c r="AY35" s="1303"/>
      <c r="AZ35" s="1303"/>
      <c r="BA35" s="1304"/>
      <c r="BB35" s="1285">
        <v>7</v>
      </c>
      <c r="BC35" s="1303"/>
      <c r="BD35" s="1303"/>
      <c r="BE35" s="1304"/>
      <c r="BF35" s="1285">
        <f>AX35-BB35</f>
        <v>1</v>
      </c>
      <c r="BG35" s="1303"/>
      <c r="BH35" s="1303"/>
      <c r="BI35" s="1304"/>
      <c r="BJ35" s="1286">
        <v>16</v>
      </c>
      <c r="BK35" s="1287"/>
      <c r="BL35" s="1287"/>
      <c r="BM35" s="1288"/>
      <c r="BN35" s="1286">
        <v>17</v>
      </c>
      <c r="BO35" s="1287"/>
      <c r="BP35" s="1287"/>
      <c r="BQ35" s="1288"/>
      <c r="BR35" s="1286">
        <f aca="true" t="shared" si="8" ref="BR35:BR44">BJ35-BN35</f>
        <v>-1</v>
      </c>
      <c r="BS35" s="1287"/>
      <c r="BT35" s="1287"/>
      <c r="BU35" s="1288"/>
      <c r="BV35" s="51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</row>
    <row r="36" spans="1:130" ht="13.5" thickBot="1">
      <c r="A36" s="170" t="s">
        <v>662</v>
      </c>
      <c r="B36" s="1289">
        <v>1</v>
      </c>
      <c r="C36" s="1290"/>
      <c r="D36" s="1291"/>
      <c r="E36" s="1289">
        <v>2</v>
      </c>
      <c r="F36" s="1290"/>
      <c r="G36" s="1291"/>
      <c r="H36" s="1289">
        <v>1</v>
      </c>
      <c r="I36" s="1290"/>
      <c r="J36" s="1291"/>
      <c r="K36" s="1289">
        <v>5</v>
      </c>
      <c r="L36" s="1290"/>
      <c r="M36" s="1291"/>
      <c r="N36" s="1292">
        <v>1</v>
      </c>
      <c r="O36" s="1293"/>
      <c r="P36" s="1294"/>
      <c r="Q36" s="1295">
        <v>2</v>
      </c>
      <c r="R36" s="1293"/>
      <c r="S36" s="1294"/>
      <c r="T36" s="1292">
        <v>2</v>
      </c>
      <c r="U36" s="1293"/>
      <c r="V36" s="1294"/>
      <c r="W36" s="1292">
        <v>5</v>
      </c>
      <c r="X36" s="1293"/>
      <c r="Y36" s="1294"/>
      <c r="Z36" s="1296">
        <v>2</v>
      </c>
      <c r="AA36" s="1264"/>
      <c r="AB36" s="1265"/>
      <c r="AC36" s="1289">
        <v>4</v>
      </c>
      <c r="AD36" s="1290"/>
      <c r="AE36" s="1291"/>
      <c r="AF36" s="1289">
        <v>3</v>
      </c>
      <c r="AG36" s="1290"/>
      <c r="AH36" s="1291"/>
      <c r="AI36" s="1266">
        <v>10</v>
      </c>
      <c r="AJ36" s="1267"/>
      <c r="AK36" s="1268"/>
      <c r="AL36" s="1279">
        <v>8</v>
      </c>
      <c r="AM36" s="1279"/>
      <c r="AN36" s="1279"/>
      <c r="AO36" s="1280"/>
      <c r="AP36" s="1278">
        <v>8</v>
      </c>
      <c r="AQ36" s="1279"/>
      <c r="AR36" s="1279"/>
      <c r="AS36" s="1280"/>
      <c r="AT36" s="1278">
        <f t="shared" si="7"/>
        <v>0</v>
      </c>
      <c r="AU36" s="1279"/>
      <c r="AV36" s="1279"/>
      <c r="AW36" s="1280"/>
      <c r="AX36" s="1277">
        <v>7</v>
      </c>
      <c r="AY36" s="1275"/>
      <c r="AZ36" s="1275"/>
      <c r="BA36" s="1276"/>
      <c r="BB36" s="1277">
        <v>7</v>
      </c>
      <c r="BC36" s="1275"/>
      <c r="BD36" s="1275"/>
      <c r="BE36" s="1276"/>
      <c r="BF36" s="1277">
        <f>AX36-BB36</f>
        <v>0</v>
      </c>
      <c r="BG36" s="1275"/>
      <c r="BH36" s="1275"/>
      <c r="BI36" s="1276"/>
      <c r="BJ36" s="1278">
        <v>15</v>
      </c>
      <c r="BK36" s="1279"/>
      <c r="BL36" s="1279"/>
      <c r="BM36" s="1280"/>
      <c r="BN36" s="1278">
        <v>15</v>
      </c>
      <c r="BO36" s="1279"/>
      <c r="BP36" s="1279"/>
      <c r="BQ36" s="1280"/>
      <c r="BR36" s="1278">
        <f t="shared" si="8"/>
        <v>0</v>
      </c>
      <c r="BS36" s="1279"/>
      <c r="BT36" s="1279"/>
      <c r="BU36" s="128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</row>
    <row r="37" spans="1:130" ht="13.5" thickBot="1">
      <c r="A37" s="171" t="s">
        <v>366</v>
      </c>
      <c r="B37" s="1281">
        <v>3</v>
      </c>
      <c r="C37" s="1282"/>
      <c r="D37" s="1283"/>
      <c r="E37" s="1281">
        <v>1</v>
      </c>
      <c r="F37" s="1282"/>
      <c r="G37" s="1283"/>
      <c r="H37" s="1281">
        <v>1</v>
      </c>
      <c r="I37" s="1282"/>
      <c r="J37" s="1283"/>
      <c r="K37" s="1281">
        <v>10</v>
      </c>
      <c r="L37" s="1282"/>
      <c r="M37" s="1283"/>
      <c r="N37" s="1284">
        <v>3</v>
      </c>
      <c r="O37" s="1261"/>
      <c r="P37" s="1262"/>
      <c r="Q37" s="1263">
        <v>0</v>
      </c>
      <c r="R37" s="1261"/>
      <c r="S37" s="1259"/>
      <c r="T37" s="1260">
        <v>1</v>
      </c>
      <c r="U37" s="1356"/>
      <c r="V37" s="1357"/>
      <c r="W37" s="1263">
        <v>9</v>
      </c>
      <c r="X37" s="1261"/>
      <c r="Y37" s="1262"/>
      <c r="Z37" s="1281">
        <v>6</v>
      </c>
      <c r="AA37" s="1282"/>
      <c r="AB37" s="1283"/>
      <c r="AC37" s="1281">
        <v>1</v>
      </c>
      <c r="AD37" s="1282"/>
      <c r="AE37" s="1283"/>
      <c r="AF37" s="1358">
        <v>2</v>
      </c>
      <c r="AG37" s="1359"/>
      <c r="AH37" s="1360"/>
      <c r="AI37" s="1281">
        <v>19</v>
      </c>
      <c r="AJ37" s="1282"/>
      <c r="AK37" s="1283"/>
      <c r="AL37" s="1365">
        <v>6</v>
      </c>
      <c r="AM37" s="1365"/>
      <c r="AN37" s="1365"/>
      <c r="AO37" s="1366"/>
      <c r="AP37" s="1364">
        <v>4</v>
      </c>
      <c r="AQ37" s="1365"/>
      <c r="AR37" s="1365"/>
      <c r="AS37" s="1366"/>
      <c r="AT37" s="1364">
        <f t="shared" si="7"/>
        <v>2</v>
      </c>
      <c r="AU37" s="1365"/>
      <c r="AV37" s="1365"/>
      <c r="AW37" s="1366"/>
      <c r="AX37" s="1363">
        <v>4</v>
      </c>
      <c r="AY37" s="1361"/>
      <c r="AZ37" s="1361"/>
      <c r="BA37" s="1362"/>
      <c r="BB37" s="1363">
        <v>4</v>
      </c>
      <c r="BC37" s="1361"/>
      <c r="BD37" s="1361"/>
      <c r="BE37" s="1362"/>
      <c r="BF37" s="1363">
        <f>AX37-BB37</f>
        <v>0</v>
      </c>
      <c r="BG37" s="1361"/>
      <c r="BH37" s="1361"/>
      <c r="BI37" s="1362"/>
      <c r="BJ37" s="1364">
        <v>10</v>
      </c>
      <c r="BK37" s="1365"/>
      <c r="BL37" s="1365"/>
      <c r="BM37" s="1366"/>
      <c r="BN37" s="1364">
        <v>8</v>
      </c>
      <c r="BO37" s="1365"/>
      <c r="BP37" s="1365"/>
      <c r="BQ37" s="1366"/>
      <c r="BR37" s="1364">
        <f t="shared" si="8"/>
        <v>2</v>
      </c>
      <c r="BS37" s="1365"/>
      <c r="BT37" s="1365"/>
      <c r="BU37" s="1366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</row>
    <row r="38" spans="1:130" ht="13.5" thickBot="1">
      <c r="A38" s="181" t="s">
        <v>660</v>
      </c>
      <c r="B38" s="1367">
        <v>2</v>
      </c>
      <c r="C38" s="1368"/>
      <c r="D38" s="1369"/>
      <c r="E38" s="1367">
        <v>1</v>
      </c>
      <c r="F38" s="1368"/>
      <c r="G38" s="1369"/>
      <c r="H38" s="1370">
        <v>1</v>
      </c>
      <c r="I38" s="1371"/>
      <c r="J38" s="1372"/>
      <c r="K38" s="1367">
        <v>7</v>
      </c>
      <c r="L38" s="1368"/>
      <c r="M38" s="1369"/>
      <c r="N38" s="1373">
        <v>1</v>
      </c>
      <c r="O38" s="1374"/>
      <c r="P38" s="1375"/>
      <c r="Q38" s="1376">
        <v>0</v>
      </c>
      <c r="R38" s="1374"/>
      <c r="S38" s="1375"/>
      <c r="T38" s="1373">
        <v>4</v>
      </c>
      <c r="U38" s="1374"/>
      <c r="V38" s="1375"/>
      <c r="W38" s="1373">
        <v>3</v>
      </c>
      <c r="X38" s="1374"/>
      <c r="Y38" s="1375"/>
      <c r="Z38" s="1370">
        <v>3</v>
      </c>
      <c r="AA38" s="1371"/>
      <c r="AB38" s="1372"/>
      <c r="AC38" s="1367">
        <v>1</v>
      </c>
      <c r="AD38" s="1368"/>
      <c r="AE38" s="1369"/>
      <c r="AF38" s="1367">
        <v>5</v>
      </c>
      <c r="AG38" s="1368"/>
      <c r="AH38" s="1369"/>
      <c r="AI38" s="1370">
        <v>10</v>
      </c>
      <c r="AJ38" s="1371"/>
      <c r="AK38" s="1377"/>
      <c r="AL38" s="1386">
        <v>4</v>
      </c>
      <c r="AM38" s="1386"/>
      <c r="AN38" s="1386"/>
      <c r="AO38" s="1387"/>
      <c r="AP38" s="1385">
        <v>4</v>
      </c>
      <c r="AQ38" s="1386"/>
      <c r="AR38" s="1386"/>
      <c r="AS38" s="1387"/>
      <c r="AT38" s="1385">
        <f t="shared" si="7"/>
        <v>0</v>
      </c>
      <c r="AU38" s="1386"/>
      <c r="AV38" s="1386"/>
      <c r="AW38" s="1387"/>
      <c r="AX38" s="1384">
        <v>9</v>
      </c>
      <c r="AY38" s="1382"/>
      <c r="AZ38" s="1382"/>
      <c r="BA38" s="1383"/>
      <c r="BB38" s="1384">
        <v>11</v>
      </c>
      <c r="BC38" s="1382"/>
      <c r="BD38" s="1382"/>
      <c r="BE38" s="1383"/>
      <c r="BF38" s="1384">
        <f aca="true" t="shared" si="9" ref="BF38:BF44">AX38-BB38</f>
        <v>-2</v>
      </c>
      <c r="BG38" s="1382"/>
      <c r="BH38" s="1382"/>
      <c r="BI38" s="1383"/>
      <c r="BJ38" s="1385">
        <v>13</v>
      </c>
      <c r="BK38" s="1386"/>
      <c r="BL38" s="1386"/>
      <c r="BM38" s="1387"/>
      <c r="BN38" s="1385">
        <v>15</v>
      </c>
      <c r="BO38" s="1386"/>
      <c r="BP38" s="1386"/>
      <c r="BQ38" s="1387"/>
      <c r="BR38" s="1385">
        <f t="shared" si="8"/>
        <v>-2</v>
      </c>
      <c r="BS38" s="1386"/>
      <c r="BT38" s="1386"/>
      <c r="BU38" s="1387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</row>
    <row r="39" spans="1:130" ht="13.5" thickBot="1">
      <c r="A39" s="172" t="s">
        <v>459</v>
      </c>
      <c r="B39" s="1388">
        <v>1</v>
      </c>
      <c r="C39" s="1389"/>
      <c r="D39" s="1390"/>
      <c r="E39" s="1388">
        <v>1</v>
      </c>
      <c r="F39" s="1389"/>
      <c r="G39" s="1390"/>
      <c r="H39" s="1388">
        <v>2</v>
      </c>
      <c r="I39" s="1389"/>
      <c r="J39" s="1390"/>
      <c r="K39" s="1388">
        <v>4</v>
      </c>
      <c r="L39" s="1389"/>
      <c r="M39" s="1390"/>
      <c r="N39" s="1391">
        <v>1</v>
      </c>
      <c r="O39" s="1392"/>
      <c r="P39" s="1393"/>
      <c r="Q39" s="1394">
        <v>2</v>
      </c>
      <c r="R39" s="1392"/>
      <c r="S39" s="1393"/>
      <c r="T39" s="1395">
        <v>2</v>
      </c>
      <c r="U39" s="1396"/>
      <c r="V39" s="1397"/>
      <c r="W39" s="1391">
        <v>5</v>
      </c>
      <c r="X39" s="1392"/>
      <c r="Y39" s="1393"/>
      <c r="Z39" s="1388">
        <v>2</v>
      </c>
      <c r="AA39" s="1389"/>
      <c r="AB39" s="1390"/>
      <c r="AC39" s="1388">
        <v>3</v>
      </c>
      <c r="AD39" s="1389"/>
      <c r="AE39" s="1390"/>
      <c r="AF39" s="1398">
        <v>4</v>
      </c>
      <c r="AG39" s="1399"/>
      <c r="AH39" s="1400"/>
      <c r="AI39" s="1388">
        <v>9</v>
      </c>
      <c r="AJ39" s="1389"/>
      <c r="AK39" s="1390"/>
      <c r="AL39" s="1405">
        <v>4</v>
      </c>
      <c r="AM39" s="1405"/>
      <c r="AN39" s="1405"/>
      <c r="AO39" s="1406"/>
      <c r="AP39" s="1404">
        <v>7</v>
      </c>
      <c r="AQ39" s="1405"/>
      <c r="AR39" s="1405"/>
      <c r="AS39" s="1406"/>
      <c r="AT39" s="1404">
        <f t="shared" si="7"/>
        <v>-3</v>
      </c>
      <c r="AU39" s="1405"/>
      <c r="AV39" s="1405"/>
      <c r="AW39" s="1406"/>
      <c r="AX39" s="1403">
        <v>3</v>
      </c>
      <c r="AY39" s="1401"/>
      <c r="AZ39" s="1401"/>
      <c r="BA39" s="1402"/>
      <c r="BB39" s="1403">
        <v>5</v>
      </c>
      <c r="BC39" s="1401"/>
      <c r="BD39" s="1401"/>
      <c r="BE39" s="1402"/>
      <c r="BF39" s="1403">
        <f t="shared" si="9"/>
        <v>-2</v>
      </c>
      <c r="BG39" s="1401"/>
      <c r="BH39" s="1401"/>
      <c r="BI39" s="1402"/>
      <c r="BJ39" s="1404">
        <v>7</v>
      </c>
      <c r="BK39" s="1405"/>
      <c r="BL39" s="1405"/>
      <c r="BM39" s="1406"/>
      <c r="BN39" s="1404">
        <v>11</v>
      </c>
      <c r="BO39" s="1405"/>
      <c r="BP39" s="1405"/>
      <c r="BQ39" s="1406"/>
      <c r="BR39" s="1404">
        <f t="shared" si="8"/>
        <v>-4</v>
      </c>
      <c r="BS39" s="1405"/>
      <c r="BT39" s="1405"/>
      <c r="BU39" s="1406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</row>
    <row r="40" spans="1:130" ht="13.5" thickBot="1">
      <c r="A40" s="173" t="s">
        <v>659</v>
      </c>
      <c r="B40" s="1407">
        <v>2</v>
      </c>
      <c r="C40" s="1408"/>
      <c r="D40" s="1409"/>
      <c r="E40" s="1407">
        <v>0</v>
      </c>
      <c r="F40" s="1408"/>
      <c r="G40" s="1409"/>
      <c r="H40" s="1407">
        <v>3</v>
      </c>
      <c r="I40" s="1408"/>
      <c r="J40" s="1409"/>
      <c r="K40" s="1410">
        <v>6</v>
      </c>
      <c r="L40" s="1411"/>
      <c r="M40" s="1412"/>
      <c r="N40" s="1413">
        <v>2</v>
      </c>
      <c r="O40" s="1414"/>
      <c r="P40" s="1415"/>
      <c r="Q40" s="1416">
        <v>0</v>
      </c>
      <c r="R40" s="1417"/>
      <c r="S40" s="1418"/>
      <c r="T40" s="1413">
        <v>2</v>
      </c>
      <c r="U40" s="1414"/>
      <c r="V40" s="1415"/>
      <c r="W40" s="1416">
        <v>6</v>
      </c>
      <c r="X40" s="1417"/>
      <c r="Y40" s="1419"/>
      <c r="Z40" s="1407">
        <v>4</v>
      </c>
      <c r="AA40" s="1408"/>
      <c r="AB40" s="1409"/>
      <c r="AC40" s="1407">
        <v>0</v>
      </c>
      <c r="AD40" s="1408"/>
      <c r="AE40" s="1409"/>
      <c r="AF40" s="1407">
        <v>5</v>
      </c>
      <c r="AG40" s="1408"/>
      <c r="AH40" s="1409"/>
      <c r="AI40" s="1410">
        <v>12</v>
      </c>
      <c r="AJ40" s="1411"/>
      <c r="AK40" s="1412"/>
      <c r="AL40" s="1424">
        <v>8</v>
      </c>
      <c r="AM40" s="1424"/>
      <c r="AN40" s="1424"/>
      <c r="AO40" s="1425"/>
      <c r="AP40" s="1423">
        <v>11</v>
      </c>
      <c r="AQ40" s="1424"/>
      <c r="AR40" s="1424"/>
      <c r="AS40" s="1425"/>
      <c r="AT40" s="1423">
        <f t="shared" si="7"/>
        <v>-3</v>
      </c>
      <c r="AU40" s="1424"/>
      <c r="AV40" s="1424"/>
      <c r="AW40" s="1425"/>
      <c r="AX40" s="1422">
        <v>9</v>
      </c>
      <c r="AY40" s="1420"/>
      <c r="AZ40" s="1420"/>
      <c r="BA40" s="1421"/>
      <c r="BB40" s="1422">
        <v>7</v>
      </c>
      <c r="BC40" s="1420"/>
      <c r="BD40" s="1420"/>
      <c r="BE40" s="1421"/>
      <c r="BF40" s="1422">
        <f t="shared" si="9"/>
        <v>2</v>
      </c>
      <c r="BG40" s="1420"/>
      <c r="BH40" s="1420"/>
      <c r="BI40" s="1421"/>
      <c r="BJ40" s="1423">
        <v>17</v>
      </c>
      <c r="BK40" s="1424"/>
      <c r="BL40" s="1424"/>
      <c r="BM40" s="1425"/>
      <c r="BN40" s="1423">
        <v>18</v>
      </c>
      <c r="BO40" s="1424"/>
      <c r="BP40" s="1424"/>
      <c r="BQ40" s="1425"/>
      <c r="BR40" s="1423">
        <f t="shared" si="8"/>
        <v>-1</v>
      </c>
      <c r="BS40" s="1424"/>
      <c r="BT40" s="1424"/>
      <c r="BU40" s="1425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</row>
    <row r="41" spans="1:130" ht="13.5" thickBot="1">
      <c r="A41" s="174" t="s">
        <v>881</v>
      </c>
      <c r="B41" s="1426">
        <v>2</v>
      </c>
      <c r="C41" s="1427"/>
      <c r="D41" s="1428"/>
      <c r="E41" s="1426">
        <v>1</v>
      </c>
      <c r="F41" s="1427"/>
      <c r="G41" s="1428"/>
      <c r="H41" s="1429">
        <v>1</v>
      </c>
      <c r="I41" s="1430"/>
      <c r="J41" s="1431"/>
      <c r="K41" s="1426">
        <v>7</v>
      </c>
      <c r="L41" s="1427"/>
      <c r="M41" s="1428"/>
      <c r="N41" s="1432">
        <v>2</v>
      </c>
      <c r="O41" s="1433"/>
      <c r="P41" s="1434"/>
      <c r="Q41" s="1435">
        <v>1</v>
      </c>
      <c r="R41" s="1436"/>
      <c r="S41" s="1437"/>
      <c r="T41" s="1438">
        <v>2</v>
      </c>
      <c r="U41" s="1433"/>
      <c r="V41" s="1439"/>
      <c r="W41" s="1440">
        <v>7</v>
      </c>
      <c r="X41" s="1436"/>
      <c r="Y41" s="1437"/>
      <c r="Z41" s="1429">
        <v>4</v>
      </c>
      <c r="AA41" s="1430"/>
      <c r="AB41" s="1431"/>
      <c r="AC41" s="1426">
        <v>2</v>
      </c>
      <c r="AD41" s="1427"/>
      <c r="AE41" s="1428"/>
      <c r="AF41" s="1429">
        <v>3</v>
      </c>
      <c r="AG41" s="1430"/>
      <c r="AH41" s="1431"/>
      <c r="AI41" s="1426">
        <v>14</v>
      </c>
      <c r="AJ41" s="1427"/>
      <c r="AK41" s="1428"/>
      <c r="AL41" s="1445">
        <v>4</v>
      </c>
      <c r="AM41" s="1445"/>
      <c r="AN41" s="1445"/>
      <c r="AO41" s="1446"/>
      <c r="AP41" s="1444">
        <v>2</v>
      </c>
      <c r="AQ41" s="1445"/>
      <c r="AR41" s="1445"/>
      <c r="AS41" s="1446"/>
      <c r="AT41" s="1444">
        <f t="shared" si="7"/>
        <v>2</v>
      </c>
      <c r="AU41" s="1445"/>
      <c r="AV41" s="1445"/>
      <c r="AW41" s="1446"/>
      <c r="AX41" s="1443">
        <v>8</v>
      </c>
      <c r="AY41" s="1441"/>
      <c r="AZ41" s="1441"/>
      <c r="BA41" s="1442"/>
      <c r="BB41" s="1443">
        <v>5</v>
      </c>
      <c r="BC41" s="1441"/>
      <c r="BD41" s="1441"/>
      <c r="BE41" s="1442"/>
      <c r="BF41" s="1443">
        <f t="shared" si="9"/>
        <v>3</v>
      </c>
      <c r="BG41" s="1441"/>
      <c r="BH41" s="1441"/>
      <c r="BI41" s="1442"/>
      <c r="BJ41" s="1444">
        <v>12</v>
      </c>
      <c r="BK41" s="1445"/>
      <c r="BL41" s="1445"/>
      <c r="BM41" s="1446"/>
      <c r="BN41" s="1444">
        <v>7</v>
      </c>
      <c r="BO41" s="1445"/>
      <c r="BP41" s="1445"/>
      <c r="BQ41" s="1446"/>
      <c r="BR41" s="1444">
        <f t="shared" si="8"/>
        <v>5</v>
      </c>
      <c r="BS41" s="1445"/>
      <c r="BT41" s="1445"/>
      <c r="BU41" s="1446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</row>
    <row r="42" spans="1:130" ht="13.5" thickBot="1">
      <c r="A42" s="175" t="s">
        <v>658</v>
      </c>
      <c r="B42" s="1447">
        <v>3</v>
      </c>
      <c r="C42" s="1448"/>
      <c r="D42" s="1449"/>
      <c r="E42" s="1447">
        <v>1</v>
      </c>
      <c r="F42" s="1448"/>
      <c r="G42" s="1449"/>
      <c r="H42" s="1447">
        <v>1</v>
      </c>
      <c r="I42" s="1448"/>
      <c r="J42" s="1449"/>
      <c r="K42" s="1447">
        <v>10</v>
      </c>
      <c r="L42" s="1448"/>
      <c r="M42" s="1449"/>
      <c r="N42" s="1450">
        <v>0</v>
      </c>
      <c r="O42" s="1451"/>
      <c r="P42" s="1452"/>
      <c r="Q42" s="1453">
        <v>2</v>
      </c>
      <c r="R42" s="1451"/>
      <c r="S42" s="1452"/>
      <c r="T42" s="1450">
        <v>2</v>
      </c>
      <c r="U42" s="1451"/>
      <c r="V42" s="1452"/>
      <c r="W42" s="1450">
        <v>2</v>
      </c>
      <c r="X42" s="1451"/>
      <c r="Y42" s="1452"/>
      <c r="Z42" s="1447">
        <v>3</v>
      </c>
      <c r="AA42" s="1448"/>
      <c r="AB42" s="1449"/>
      <c r="AC42" s="1454">
        <v>3</v>
      </c>
      <c r="AD42" s="1455"/>
      <c r="AE42" s="1456"/>
      <c r="AF42" s="1447">
        <v>3</v>
      </c>
      <c r="AG42" s="1448"/>
      <c r="AH42" s="1449"/>
      <c r="AI42" s="1454">
        <v>12</v>
      </c>
      <c r="AJ42" s="1455"/>
      <c r="AK42" s="1457"/>
      <c r="AL42" s="1466">
        <v>6</v>
      </c>
      <c r="AM42" s="1466"/>
      <c r="AN42" s="1466"/>
      <c r="AO42" s="1467"/>
      <c r="AP42" s="1465">
        <v>7</v>
      </c>
      <c r="AQ42" s="1466"/>
      <c r="AR42" s="1466"/>
      <c r="AS42" s="1467"/>
      <c r="AT42" s="1465">
        <f t="shared" si="7"/>
        <v>-1</v>
      </c>
      <c r="AU42" s="1466"/>
      <c r="AV42" s="1466"/>
      <c r="AW42" s="1467"/>
      <c r="AX42" s="1464">
        <v>1</v>
      </c>
      <c r="AY42" s="1462"/>
      <c r="AZ42" s="1462"/>
      <c r="BA42" s="1463"/>
      <c r="BB42" s="1464">
        <v>3</v>
      </c>
      <c r="BC42" s="1462"/>
      <c r="BD42" s="1462"/>
      <c r="BE42" s="1463"/>
      <c r="BF42" s="1464">
        <f t="shared" si="9"/>
        <v>-2</v>
      </c>
      <c r="BG42" s="1462"/>
      <c r="BH42" s="1462"/>
      <c r="BI42" s="1463"/>
      <c r="BJ42" s="1465">
        <v>7</v>
      </c>
      <c r="BK42" s="1466"/>
      <c r="BL42" s="1466"/>
      <c r="BM42" s="1467"/>
      <c r="BN42" s="1465">
        <v>10</v>
      </c>
      <c r="BO42" s="1466"/>
      <c r="BP42" s="1466"/>
      <c r="BQ42" s="1467"/>
      <c r="BR42" s="1465">
        <f t="shared" si="8"/>
        <v>-3</v>
      </c>
      <c r="BS42" s="1466"/>
      <c r="BT42" s="1466"/>
      <c r="BU42" s="1467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</row>
    <row r="43" spans="1:130" ht="13.5" thickBot="1">
      <c r="A43" s="178" t="s">
        <v>882</v>
      </c>
      <c r="B43" s="1476">
        <v>3</v>
      </c>
      <c r="C43" s="1476"/>
      <c r="D43" s="1476"/>
      <c r="E43" s="1477">
        <v>1</v>
      </c>
      <c r="F43" s="1478"/>
      <c r="G43" s="1479"/>
      <c r="H43" s="1476">
        <v>0</v>
      </c>
      <c r="I43" s="1476"/>
      <c r="J43" s="1476"/>
      <c r="K43" s="1477">
        <v>10</v>
      </c>
      <c r="L43" s="1478"/>
      <c r="M43" s="1479"/>
      <c r="N43" s="1480">
        <v>1</v>
      </c>
      <c r="O43" s="1470"/>
      <c r="P43" s="1481"/>
      <c r="Q43" s="1468">
        <v>0</v>
      </c>
      <c r="R43" s="1468"/>
      <c r="S43" s="1469"/>
      <c r="T43" s="1470">
        <v>4</v>
      </c>
      <c r="U43" s="1470"/>
      <c r="V43" s="1470"/>
      <c r="W43" s="1471">
        <v>3</v>
      </c>
      <c r="X43" s="1468"/>
      <c r="Y43" s="1469"/>
      <c r="Z43" s="1476">
        <v>4</v>
      </c>
      <c r="AA43" s="1476"/>
      <c r="AB43" s="1476"/>
      <c r="AC43" s="1477">
        <v>1</v>
      </c>
      <c r="AD43" s="1478"/>
      <c r="AE43" s="1479"/>
      <c r="AF43" s="1476">
        <v>4</v>
      </c>
      <c r="AG43" s="1476"/>
      <c r="AH43" s="1476"/>
      <c r="AI43" s="1477">
        <v>13</v>
      </c>
      <c r="AJ43" s="1478"/>
      <c r="AK43" s="1479"/>
      <c r="AL43" s="1470">
        <v>9</v>
      </c>
      <c r="AM43" s="1470"/>
      <c r="AN43" s="1470"/>
      <c r="AO43" s="1470"/>
      <c r="AP43" s="1471">
        <v>4</v>
      </c>
      <c r="AQ43" s="1468"/>
      <c r="AR43" s="1468"/>
      <c r="AS43" s="1469"/>
      <c r="AT43" s="1470">
        <f t="shared" si="7"/>
        <v>5</v>
      </c>
      <c r="AU43" s="1470"/>
      <c r="AV43" s="1470"/>
      <c r="AW43" s="1470"/>
      <c r="AX43" s="1477">
        <v>8</v>
      </c>
      <c r="AY43" s="1478"/>
      <c r="AZ43" s="1478"/>
      <c r="BA43" s="1479"/>
      <c r="BB43" s="1476">
        <v>10</v>
      </c>
      <c r="BC43" s="1476"/>
      <c r="BD43" s="1476"/>
      <c r="BE43" s="1476"/>
      <c r="BF43" s="1477">
        <f t="shared" si="9"/>
        <v>-2</v>
      </c>
      <c r="BG43" s="1478"/>
      <c r="BH43" s="1478"/>
      <c r="BI43" s="1479"/>
      <c r="BJ43" s="1470">
        <v>17</v>
      </c>
      <c r="BK43" s="1470"/>
      <c r="BL43" s="1470"/>
      <c r="BM43" s="1470"/>
      <c r="BN43" s="1471">
        <v>14</v>
      </c>
      <c r="BO43" s="1468"/>
      <c r="BP43" s="1468"/>
      <c r="BQ43" s="1469"/>
      <c r="BR43" s="1471">
        <f t="shared" si="8"/>
        <v>3</v>
      </c>
      <c r="BS43" s="1468"/>
      <c r="BT43" s="1468"/>
      <c r="BU43" s="1469"/>
      <c r="BV43" s="179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</row>
    <row r="44" spans="1:130" ht="13.5" thickBot="1">
      <c r="A44" s="177" t="s">
        <v>883</v>
      </c>
      <c r="B44" s="1482">
        <v>2</v>
      </c>
      <c r="C44" s="1483"/>
      <c r="D44" s="1484"/>
      <c r="E44" s="1482">
        <v>1</v>
      </c>
      <c r="F44" s="1483"/>
      <c r="G44" s="1484"/>
      <c r="H44" s="1482">
        <v>2</v>
      </c>
      <c r="I44" s="1483"/>
      <c r="J44" s="1484"/>
      <c r="K44" s="1482">
        <v>7</v>
      </c>
      <c r="L44" s="1483"/>
      <c r="M44" s="1484"/>
      <c r="N44" s="1472">
        <v>1</v>
      </c>
      <c r="O44" s="1473"/>
      <c r="P44" s="1474"/>
      <c r="Q44" s="1473">
        <v>2</v>
      </c>
      <c r="R44" s="1473"/>
      <c r="S44" s="1474"/>
      <c r="T44" s="1472">
        <v>1</v>
      </c>
      <c r="U44" s="1473"/>
      <c r="V44" s="1474"/>
      <c r="W44" s="1472">
        <v>5</v>
      </c>
      <c r="X44" s="1473"/>
      <c r="Y44" s="1474"/>
      <c r="Z44" s="1482">
        <v>3</v>
      </c>
      <c r="AA44" s="1483"/>
      <c r="AB44" s="1484"/>
      <c r="AC44" s="1482">
        <v>3</v>
      </c>
      <c r="AD44" s="1483"/>
      <c r="AE44" s="1484"/>
      <c r="AF44" s="1482">
        <v>3</v>
      </c>
      <c r="AG44" s="1483"/>
      <c r="AH44" s="1484"/>
      <c r="AI44" s="1482">
        <v>12</v>
      </c>
      <c r="AJ44" s="1483"/>
      <c r="AK44" s="1484"/>
      <c r="AL44" s="1472">
        <v>8</v>
      </c>
      <c r="AM44" s="1473"/>
      <c r="AN44" s="1473"/>
      <c r="AO44" s="1474"/>
      <c r="AP44" s="1472">
        <v>8</v>
      </c>
      <c r="AQ44" s="1473"/>
      <c r="AR44" s="1473"/>
      <c r="AS44" s="1474"/>
      <c r="AT44" s="1472">
        <f t="shared" si="7"/>
        <v>0</v>
      </c>
      <c r="AU44" s="1473"/>
      <c r="AV44" s="1473"/>
      <c r="AW44" s="1474"/>
      <c r="AX44" s="1482">
        <v>8</v>
      </c>
      <c r="AY44" s="1483"/>
      <c r="AZ44" s="1483"/>
      <c r="BA44" s="1484"/>
      <c r="BB44" s="1482">
        <v>7</v>
      </c>
      <c r="BC44" s="1483"/>
      <c r="BD44" s="1483"/>
      <c r="BE44" s="1484"/>
      <c r="BF44" s="1482">
        <f t="shared" si="9"/>
        <v>1</v>
      </c>
      <c r="BG44" s="1483"/>
      <c r="BH44" s="1483"/>
      <c r="BI44" s="1484"/>
      <c r="BJ44" s="1472">
        <v>16</v>
      </c>
      <c r="BK44" s="1473"/>
      <c r="BL44" s="1473"/>
      <c r="BM44" s="1474"/>
      <c r="BN44" s="1472">
        <v>15</v>
      </c>
      <c r="BO44" s="1473"/>
      <c r="BP44" s="1473"/>
      <c r="BQ44" s="1474"/>
      <c r="BR44" s="1472">
        <f t="shared" si="8"/>
        <v>1</v>
      </c>
      <c r="BS44" s="1473"/>
      <c r="BT44" s="1473"/>
      <c r="BU44" s="1474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</row>
    <row r="45" spans="1:130" ht="13.5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</row>
    <row r="46" spans="1:130" ht="13.5" thickBot="1">
      <c r="A46" s="1333" t="s">
        <v>786</v>
      </c>
      <c r="B46" s="1334"/>
      <c r="C46" s="1334"/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34"/>
      <c r="AG46" s="1334"/>
      <c r="AH46" s="1334"/>
      <c r="AI46" s="1334"/>
      <c r="AJ46" s="1334"/>
      <c r="AK46" s="1334"/>
      <c r="AL46" s="1334"/>
      <c r="AM46" s="1334"/>
      <c r="AN46" s="1334"/>
      <c r="AO46" s="1334"/>
      <c r="AP46" s="1334"/>
      <c r="AQ46" s="1334"/>
      <c r="AR46" s="1334"/>
      <c r="AS46" s="1334"/>
      <c r="AT46" s="1334"/>
      <c r="AU46" s="1334"/>
      <c r="AV46" s="1334"/>
      <c r="AW46" s="1335"/>
      <c r="AX46" s="1049"/>
      <c r="AY46" s="1049"/>
      <c r="AZ46" s="1049"/>
      <c r="BA46" s="1049"/>
      <c r="BB46" s="1049"/>
      <c r="BC46" s="1049"/>
      <c r="BD46" s="1049"/>
      <c r="BE46" s="1049"/>
      <c r="BF46" s="1049"/>
      <c r="BG46" s="1049"/>
      <c r="BH46" s="1049"/>
      <c r="BI46" s="1049"/>
      <c r="BJ46" s="1049"/>
      <c r="BK46" s="1049"/>
      <c r="BL46" s="1049"/>
      <c r="BM46" s="1049"/>
      <c r="BN46" s="1049"/>
      <c r="BO46" s="1049"/>
      <c r="BP46" s="1049"/>
      <c r="BQ46" s="1049"/>
      <c r="BR46" s="1049"/>
      <c r="BS46" s="1049"/>
      <c r="BT46" s="1049"/>
      <c r="BU46" s="1049"/>
      <c r="BV46" s="1048"/>
      <c r="BW46" s="1048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</row>
    <row r="47" spans="1:130" ht="13.5" thickBot="1">
      <c r="A47" s="166" t="s">
        <v>1152</v>
      </c>
      <c r="B47" s="1355" t="s">
        <v>1153</v>
      </c>
      <c r="C47" s="1339"/>
      <c r="D47" s="1339"/>
      <c r="E47" s="1339"/>
      <c r="F47" s="1339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39"/>
      <c r="U47" s="1339"/>
      <c r="V47" s="1339"/>
      <c r="W47" s="1339"/>
      <c r="X47" s="1339"/>
      <c r="Y47" s="1323"/>
      <c r="Z47" s="1346" t="s">
        <v>195</v>
      </c>
      <c r="AA47" s="1347"/>
      <c r="AB47" s="1347"/>
      <c r="AC47" s="1347"/>
      <c r="AD47" s="1347"/>
      <c r="AE47" s="1347"/>
      <c r="AF47" s="1347"/>
      <c r="AG47" s="1347"/>
      <c r="AH47" s="1347"/>
      <c r="AI47" s="1347"/>
      <c r="AJ47" s="1347"/>
      <c r="AK47" s="1347"/>
      <c r="AL47" s="1347"/>
      <c r="AM47" s="1347"/>
      <c r="AN47" s="1347"/>
      <c r="AO47" s="1347"/>
      <c r="AP47" s="1347"/>
      <c r="AQ47" s="1347"/>
      <c r="AR47" s="1347"/>
      <c r="AS47" s="1347"/>
      <c r="AT47" s="1347"/>
      <c r="AU47" s="1347"/>
      <c r="AV47" s="1347"/>
      <c r="AW47" s="1348"/>
      <c r="AX47" s="1047"/>
      <c r="AY47" s="1047"/>
      <c r="AZ47" s="1047"/>
      <c r="BA47" s="1047"/>
      <c r="BB47" s="1047"/>
      <c r="BC47" s="1047"/>
      <c r="BD47" s="1047"/>
      <c r="BE47" s="1047"/>
      <c r="BF47" s="1047"/>
      <c r="BG47" s="1047"/>
      <c r="BH47" s="1047"/>
      <c r="BI47" s="1047"/>
      <c r="BJ47" s="1047"/>
      <c r="BK47" s="1047"/>
      <c r="BL47" s="1047"/>
      <c r="BM47" s="1047"/>
      <c r="BN47" s="1047"/>
      <c r="BO47" s="1047"/>
      <c r="BP47" s="1047"/>
      <c r="BQ47" s="1047"/>
      <c r="BR47" s="1047"/>
      <c r="BS47" s="1047"/>
      <c r="BT47" s="1047"/>
      <c r="BU47" s="1047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</row>
    <row r="48" spans="1:130" ht="13.5" thickBot="1">
      <c r="A48" s="167" t="s">
        <v>1154</v>
      </c>
      <c r="B48" s="1355" t="s">
        <v>181</v>
      </c>
      <c r="C48" s="1339"/>
      <c r="D48" s="1339"/>
      <c r="E48" s="1339"/>
      <c r="F48" s="1339"/>
      <c r="G48" s="1339"/>
      <c r="H48" s="1339"/>
      <c r="I48" s="1339"/>
      <c r="J48" s="1339"/>
      <c r="K48" s="1339"/>
      <c r="L48" s="1339"/>
      <c r="M48" s="1323"/>
      <c r="N48" s="1346" t="s">
        <v>1158</v>
      </c>
      <c r="O48" s="1347"/>
      <c r="P48" s="1347"/>
      <c r="Q48" s="1347"/>
      <c r="R48" s="1347"/>
      <c r="S48" s="1347"/>
      <c r="T48" s="1347"/>
      <c r="U48" s="1347"/>
      <c r="V48" s="1347"/>
      <c r="W48" s="1347"/>
      <c r="X48" s="1347"/>
      <c r="Y48" s="1348"/>
      <c r="Z48" s="1355" t="s">
        <v>181</v>
      </c>
      <c r="AA48" s="1339"/>
      <c r="AB48" s="1339"/>
      <c r="AC48" s="1339"/>
      <c r="AD48" s="1339"/>
      <c r="AE48" s="1339"/>
      <c r="AF48" s="1339"/>
      <c r="AG48" s="1339"/>
      <c r="AH48" s="1339"/>
      <c r="AI48" s="1339"/>
      <c r="AJ48" s="1339"/>
      <c r="AK48" s="1323"/>
      <c r="AL48" s="1346" t="s">
        <v>1158</v>
      </c>
      <c r="AM48" s="1347"/>
      <c r="AN48" s="1347"/>
      <c r="AO48" s="1347"/>
      <c r="AP48" s="1347"/>
      <c r="AQ48" s="1347"/>
      <c r="AR48" s="1347"/>
      <c r="AS48" s="1347"/>
      <c r="AT48" s="1347"/>
      <c r="AU48" s="1347"/>
      <c r="AV48" s="1347"/>
      <c r="AW48" s="1348"/>
      <c r="AX48" s="1485"/>
      <c r="AY48" s="1485"/>
      <c r="AZ48" s="1485"/>
      <c r="BA48" s="1485"/>
      <c r="BB48" s="1485"/>
      <c r="BC48" s="1485"/>
      <c r="BD48" s="1485"/>
      <c r="BE48" s="1485"/>
      <c r="BF48" s="1485"/>
      <c r="BG48" s="1485"/>
      <c r="BH48" s="1485"/>
      <c r="BI48" s="1485"/>
      <c r="BJ48" s="1485"/>
      <c r="BK48" s="1485"/>
      <c r="BL48" s="1485"/>
      <c r="BM48" s="1485"/>
      <c r="BN48" s="1485"/>
      <c r="BO48" s="1485"/>
      <c r="BP48" s="1485"/>
      <c r="BQ48" s="1485"/>
      <c r="BR48" s="1485"/>
      <c r="BS48" s="1485"/>
      <c r="BT48" s="1485"/>
      <c r="BU48" s="1485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</row>
    <row r="49" spans="1:130" ht="13.5" thickBot="1">
      <c r="A49" s="168" t="s">
        <v>1155</v>
      </c>
      <c r="B49" s="1315" t="s">
        <v>1138</v>
      </c>
      <c r="C49" s="1316"/>
      <c r="D49" s="1317"/>
      <c r="E49" s="1315" t="s">
        <v>192</v>
      </c>
      <c r="F49" s="1316"/>
      <c r="G49" s="1317"/>
      <c r="H49" s="1315" t="s">
        <v>191</v>
      </c>
      <c r="I49" s="1316"/>
      <c r="J49" s="1317"/>
      <c r="K49" s="1315" t="s">
        <v>197</v>
      </c>
      <c r="L49" s="1316"/>
      <c r="M49" s="1317"/>
      <c r="N49" s="1318" t="s">
        <v>1138</v>
      </c>
      <c r="O49" s="1319"/>
      <c r="P49" s="1320"/>
      <c r="Q49" s="1318" t="s">
        <v>192</v>
      </c>
      <c r="R49" s="1319"/>
      <c r="S49" s="1320"/>
      <c r="T49" s="1318" t="s">
        <v>191</v>
      </c>
      <c r="U49" s="1319"/>
      <c r="V49" s="1320"/>
      <c r="W49" s="1318" t="s">
        <v>197</v>
      </c>
      <c r="X49" s="1319"/>
      <c r="Y49" s="1320"/>
      <c r="Z49" s="1355" t="s">
        <v>193</v>
      </c>
      <c r="AA49" s="1339"/>
      <c r="AB49" s="1339"/>
      <c r="AC49" s="1339"/>
      <c r="AD49" s="1355" t="s">
        <v>194</v>
      </c>
      <c r="AE49" s="1339"/>
      <c r="AF49" s="1339"/>
      <c r="AG49" s="1323"/>
      <c r="AH49" s="1355" t="s">
        <v>196</v>
      </c>
      <c r="AI49" s="1339"/>
      <c r="AJ49" s="1339"/>
      <c r="AK49" s="1323"/>
      <c r="AL49" s="1346" t="s">
        <v>193</v>
      </c>
      <c r="AM49" s="1347"/>
      <c r="AN49" s="1347"/>
      <c r="AO49" s="1348"/>
      <c r="AP49" s="1346" t="s">
        <v>194</v>
      </c>
      <c r="AQ49" s="1347"/>
      <c r="AR49" s="1347"/>
      <c r="AS49" s="1348"/>
      <c r="AT49" s="1346" t="s">
        <v>196</v>
      </c>
      <c r="AU49" s="1347"/>
      <c r="AV49" s="1347"/>
      <c r="AW49" s="1348"/>
      <c r="AX49" s="1485"/>
      <c r="AY49" s="1485"/>
      <c r="AZ49" s="1485"/>
      <c r="BA49" s="1485"/>
      <c r="BB49" s="1485"/>
      <c r="BC49" s="1485"/>
      <c r="BD49" s="1485"/>
      <c r="BE49" s="1485"/>
      <c r="BF49" s="1485"/>
      <c r="BG49" s="1485"/>
      <c r="BH49" s="1485"/>
      <c r="BI49" s="1485"/>
      <c r="BJ49" s="1485"/>
      <c r="BK49" s="1485"/>
      <c r="BL49" s="1485"/>
      <c r="BM49" s="1485"/>
      <c r="BN49" s="1485"/>
      <c r="BO49" s="1485"/>
      <c r="BP49" s="1485"/>
      <c r="BQ49" s="1485"/>
      <c r="BR49" s="1485"/>
      <c r="BS49" s="1485"/>
      <c r="BT49" s="1485"/>
      <c r="BU49" s="1485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</row>
    <row r="50" spans="1:130" ht="13.5" thickBot="1">
      <c r="A50" s="169" t="s">
        <v>661</v>
      </c>
      <c r="B50" s="1321">
        <v>2</v>
      </c>
      <c r="C50" s="1322"/>
      <c r="D50" s="1305"/>
      <c r="E50" s="1321">
        <v>4</v>
      </c>
      <c r="F50" s="1322"/>
      <c r="G50" s="1305"/>
      <c r="H50" s="1321">
        <v>3</v>
      </c>
      <c r="I50" s="1322"/>
      <c r="J50" s="1305"/>
      <c r="K50" s="1321">
        <v>10</v>
      </c>
      <c r="L50" s="1322"/>
      <c r="M50" s="1305"/>
      <c r="N50" s="1306">
        <v>2</v>
      </c>
      <c r="O50" s="1307"/>
      <c r="P50" s="1308"/>
      <c r="Q50" s="1309">
        <v>4</v>
      </c>
      <c r="R50" s="1307"/>
      <c r="S50" s="1308"/>
      <c r="T50" s="1306">
        <v>3</v>
      </c>
      <c r="U50" s="1307"/>
      <c r="V50" s="1308"/>
      <c r="W50" s="1306">
        <v>10</v>
      </c>
      <c r="X50" s="1307"/>
      <c r="Y50" s="1308"/>
      <c r="Z50" s="1324">
        <v>8</v>
      </c>
      <c r="AA50" s="1325"/>
      <c r="AB50" s="1325"/>
      <c r="AC50" s="1325"/>
      <c r="AD50" s="1324">
        <v>10</v>
      </c>
      <c r="AE50" s="1325"/>
      <c r="AF50" s="1325"/>
      <c r="AG50" s="1326"/>
      <c r="AH50" s="1324">
        <f aca="true" t="shared" si="10" ref="AH50:AH59">Z50-AD50</f>
        <v>-2</v>
      </c>
      <c r="AI50" s="1325"/>
      <c r="AJ50" s="1325"/>
      <c r="AK50" s="1326"/>
      <c r="AL50" s="1486">
        <v>8</v>
      </c>
      <c r="AM50" s="1487"/>
      <c r="AN50" s="1487"/>
      <c r="AO50" s="1488"/>
      <c r="AP50" s="1486">
        <v>10</v>
      </c>
      <c r="AQ50" s="1487"/>
      <c r="AR50" s="1487"/>
      <c r="AS50" s="1488"/>
      <c r="AT50" s="1486">
        <f aca="true" t="shared" si="11" ref="AT50:AT59">AL50-AP50</f>
        <v>-2</v>
      </c>
      <c r="AU50" s="1487"/>
      <c r="AV50" s="1487"/>
      <c r="AW50" s="1488"/>
      <c r="AX50" s="1489"/>
      <c r="AY50" s="1489"/>
      <c r="AZ50" s="1489"/>
      <c r="BA50" s="1489"/>
      <c r="BB50" s="1489"/>
      <c r="BC50" s="1489"/>
      <c r="BD50" s="1489"/>
      <c r="BE50" s="1489"/>
      <c r="BF50" s="1489"/>
      <c r="BG50" s="1489"/>
      <c r="BH50" s="1489"/>
      <c r="BI50" s="1489"/>
      <c r="BJ50" s="1489"/>
      <c r="BK50" s="1489"/>
      <c r="BL50" s="1489"/>
      <c r="BM50" s="1489"/>
      <c r="BN50" s="1489"/>
      <c r="BO50" s="1489"/>
      <c r="BP50" s="1489"/>
      <c r="BQ50" s="1489"/>
      <c r="BR50" s="1489"/>
      <c r="BS50" s="1489"/>
      <c r="BT50" s="1489"/>
      <c r="BU50" s="1489"/>
      <c r="BV50" s="51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</row>
    <row r="51" spans="1:130" ht="13.5" thickBot="1">
      <c r="A51" s="170" t="s">
        <v>662</v>
      </c>
      <c r="B51" s="1289">
        <v>2</v>
      </c>
      <c r="C51" s="1290"/>
      <c r="D51" s="1291"/>
      <c r="E51" s="1289">
        <v>4</v>
      </c>
      <c r="F51" s="1290"/>
      <c r="G51" s="1291"/>
      <c r="H51" s="1289">
        <v>3</v>
      </c>
      <c r="I51" s="1290"/>
      <c r="J51" s="1291"/>
      <c r="K51" s="1289">
        <v>10</v>
      </c>
      <c r="L51" s="1290"/>
      <c r="M51" s="1291"/>
      <c r="N51" s="1292">
        <v>2</v>
      </c>
      <c r="O51" s="1293"/>
      <c r="P51" s="1294"/>
      <c r="Q51" s="1295">
        <v>4</v>
      </c>
      <c r="R51" s="1293"/>
      <c r="S51" s="1294"/>
      <c r="T51" s="1292">
        <v>3</v>
      </c>
      <c r="U51" s="1293"/>
      <c r="V51" s="1294"/>
      <c r="W51" s="1292">
        <v>10</v>
      </c>
      <c r="X51" s="1293"/>
      <c r="Y51" s="1294"/>
      <c r="Z51" s="1327">
        <v>11</v>
      </c>
      <c r="AA51" s="1328"/>
      <c r="AB51" s="1328"/>
      <c r="AC51" s="1328"/>
      <c r="AD51" s="1327">
        <v>14</v>
      </c>
      <c r="AE51" s="1328"/>
      <c r="AF51" s="1328"/>
      <c r="AG51" s="1329"/>
      <c r="AH51" s="1327">
        <f t="shared" si="10"/>
        <v>-3</v>
      </c>
      <c r="AI51" s="1328"/>
      <c r="AJ51" s="1328"/>
      <c r="AK51" s="1329"/>
      <c r="AL51" s="1490">
        <v>11</v>
      </c>
      <c r="AM51" s="1491"/>
      <c r="AN51" s="1491"/>
      <c r="AO51" s="1492"/>
      <c r="AP51" s="1490">
        <v>14</v>
      </c>
      <c r="AQ51" s="1491"/>
      <c r="AR51" s="1491"/>
      <c r="AS51" s="1492"/>
      <c r="AT51" s="1490">
        <f t="shared" si="11"/>
        <v>-3</v>
      </c>
      <c r="AU51" s="1491"/>
      <c r="AV51" s="1491"/>
      <c r="AW51" s="1492"/>
      <c r="AX51" s="1493"/>
      <c r="AY51" s="1493"/>
      <c r="AZ51" s="1493"/>
      <c r="BA51" s="1493"/>
      <c r="BB51" s="1493"/>
      <c r="BC51" s="1493"/>
      <c r="BD51" s="1493"/>
      <c r="BE51" s="1493"/>
      <c r="BF51" s="1493"/>
      <c r="BG51" s="1493"/>
      <c r="BH51" s="1493"/>
      <c r="BI51" s="1493"/>
      <c r="BJ51" s="1493"/>
      <c r="BK51" s="1493"/>
      <c r="BL51" s="1493"/>
      <c r="BM51" s="1493"/>
      <c r="BN51" s="1493"/>
      <c r="BO51" s="1493"/>
      <c r="BP51" s="1493"/>
      <c r="BQ51" s="1493"/>
      <c r="BR51" s="1493"/>
      <c r="BS51" s="1493"/>
      <c r="BT51" s="1493"/>
      <c r="BU51" s="1493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</row>
    <row r="52" spans="1:130" ht="13.5" thickBot="1">
      <c r="A52" s="171" t="s">
        <v>366</v>
      </c>
      <c r="B52" s="1281">
        <v>2</v>
      </c>
      <c r="C52" s="1282"/>
      <c r="D52" s="1283"/>
      <c r="E52" s="1281">
        <v>4</v>
      </c>
      <c r="F52" s="1282"/>
      <c r="G52" s="1283"/>
      <c r="H52" s="1281">
        <v>3</v>
      </c>
      <c r="I52" s="1282"/>
      <c r="J52" s="1283"/>
      <c r="K52" s="1281">
        <v>10</v>
      </c>
      <c r="L52" s="1282"/>
      <c r="M52" s="1283"/>
      <c r="N52" s="1284">
        <v>2</v>
      </c>
      <c r="O52" s="1261"/>
      <c r="P52" s="1262"/>
      <c r="Q52" s="1263">
        <v>4</v>
      </c>
      <c r="R52" s="1261"/>
      <c r="S52" s="1259"/>
      <c r="T52" s="1260">
        <v>3</v>
      </c>
      <c r="U52" s="1356"/>
      <c r="V52" s="1357"/>
      <c r="W52" s="1263">
        <v>10</v>
      </c>
      <c r="X52" s="1261"/>
      <c r="Y52" s="1262"/>
      <c r="Z52" s="1330">
        <v>9</v>
      </c>
      <c r="AA52" s="1331"/>
      <c r="AB52" s="1331"/>
      <c r="AC52" s="1331"/>
      <c r="AD52" s="1330">
        <v>16</v>
      </c>
      <c r="AE52" s="1331"/>
      <c r="AF52" s="1331"/>
      <c r="AG52" s="1332"/>
      <c r="AH52" s="1330">
        <f t="shared" si="10"/>
        <v>-7</v>
      </c>
      <c r="AI52" s="1331"/>
      <c r="AJ52" s="1331"/>
      <c r="AK52" s="1332"/>
      <c r="AL52" s="1494">
        <v>9</v>
      </c>
      <c r="AM52" s="1495"/>
      <c r="AN52" s="1495"/>
      <c r="AO52" s="1496"/>
      <c r="AP52" s="1494">
        <v>16</v>
      </c>
      <c r="AQ52" s="1495"/>
      <c r="AR52" s="1495"/>
      <c r="AS52" s="1496"/>
      <c r="AT52" s="1494">
        <f t="shared" si="11"/>
        <v>-7</v>
      </c>
      <c r="AU52" s="1495"/>
      <c r="AV52" s="1495"/>
      <c r="AW52" s="1496"/>
      <c r="AX52" s="1497"/>
      <c r="AY52" s="1497"/>
      <c r="AZ52" s="1497"/>
      <c r="BA52" s="1497"/>
      <c r="BB52" s="1497"/>
      <c r="BC52" s="1497"/>
      <c r="BD52" s="1497"/>
      <c r="BE52" s="1497"/>
      <c r="BF52" s="1497"/>
      <c r="BG52" s="1497"/>
      <c r="BH52" s="1497"/>
      <c r="BI52" s="1497"/>
      <c r="BJ52" s="1497"/>
      <c r="BK52" s="1497"/>
      <c r="BL52" s="1497"/>
      <c r="BM52" s="1497"/>
      <c r="BN52" s="1497"/>
      <c r="BO52" s="1497"/>
      <c r="BP52" s="1497"/>
      <c r="BQ52" s="1497"/>
      <c r="BR52" s="1497"/>
      <c r="BS52" s="1497"/>
      <c r="BT52" s="1497"/>
      <c r="BU52" s="1497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</row>
    <row r="53" spans="1:130" ht="13.5" thickBot="1">
      <c r="A53" s="181" t="s">
        <v>660</v>
      </c>
      <c r="B53" s="1367">
        <v>2</v>
      </c>
      <c r="C53" s="1368"/>
      <c r="D53" s="1369"/>
      <c r="E53" s="1367">
        <v>4</v>
      </c>
      <c r="F53" s="1368"/>
      <c r="G53" s="1369"/>
      <c r="H53" s="1370">
        <v>3</v>
      </c>
      <c r="I53" s="1371"/>
      <c r="J53" s="1372"/>
      <c r="K53" s="1367">
        <v>10</v>
      </c>
      <c r="L53" s="1368"/>
      <c r="M53" s="1369"/>
      <c r="N53" s="1373">
        <v>2</v>
      </c>
      <c r="O53" s="1374"/>
      <c r="P53" s="1375"/>
      <c r="Q53" s="1376">
        <v>4</v>
      </c>
      <c r="R53" s="1374"/>
      <c r="S53" s="1375"/>
      <c r="T53" s="1373">
        <v>3</v>
      </c>
      <c r="U53" s="1374"/>
      <c r="V53" s="1375"/>
      <c r="W53" s="1373">
        <v>10</v>
      </c>
      <c r="X53" s="1374"/>
      <c r="Y53" s="1375"/>
      <c r="Z53" s="1498">
        <v>11</v>
      </c>
      <c r="AA53" s="1499"/>
      <c r="AB53" s="1499"/>
      <c r="AC53" s="1499"/>
      <c r="AD53" s="1498">
        <v>11</v>
      </c>
      <c r="AE53" s="1499"/>
      <c r="AF53" s="1499"/>
      <c r="AG53" s="1500"/>
      <c r="AH53" s="1498">
        <f t="shared" si="10"/>
        <v>0</v>
      </c>
      <c r="AI53" s="1499"/>
      <c r="AJ53" s="1499"/>
      <c r="AK53" s="1500"/>
      <c r="AL53" s="1501">
        <v>11</v>
      </c>
      <c r="AM53" s="1502"/>
      <c r="AN53" s="1502"/>
      <c r="AO53" s="1503"/>
      <c r="AP53" s="1501">
        <v>11</v>
      </c>
      <c r="AQ53" s="1502"/>
      <c r="AR53" s="1502"/>
      <c r="AS53" s="1503"/>
      <c r="AT53" s="1501">
        <f t="shared" si="11"/>
        <v>0</v>
      </c>
      <c r="AU53" s="1502"/>
      <c r="AV53" s="1502"/>
      <c r="AW53" s="1503"/>
      <c r="AX53" s="1504"/>
      <c r="AY53" s="1504"/>
      <c r="AZ53" s="1504"/>
      <c r="BA53" s="1504"/>
      <c r="BB53" s="1504"/>
      <c r="BC53" s="1504"/>
      <c r="BD53" s="1504"/>
      <c r="BE53" s="1504"/>
      <c r="BF53" s="1504"/>
      <c r="BG53" s="1504"/>
      <c r="BH53" s="1504"/>
      <c r="BI53" s="1504"/>
      <c r="BJ53" s="1504"/>
      <c r="BK53" s="1504"/>
      <c r="BL53" s="1504"/>
      <c r="BM53" s="1504"/>
      <c r="BN53" s="1504"/>
      <c r="BO53" s="1504"/>
      <c r="BP53" s="1504"/>
      <c r="BQ53" s="1504"/>
      <c r="BR53" s="1504"/>
      <c r="BS53" s="1504"/>
      <c r="BT53" s="1504"/>
      <c r="BU53" s="1504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</row>
    <row r="54" spans="1:130" ht="13.5" thickBot="1">
      <c r="A54" s="172" t="s">
        <v>459</v>
      </c>
      <c r="B54" s="1388">
        <v>1</v>
      </c>
      <c r="C54" s="1389"/>
      <c r="D54" s="1390"/>
      <c r="E54" s="1388">
        <v>3</v>
      </c>
      <c r="F54" s="1389"/>
      <c r="G54" s="1390"/>
      <c r="H54" s="1388">
        <v>5</v>
      </c>
      <c r="I54" s="1389"/>
      <c r="J54" s="1390"/>
      <c r="K54" s="1388">
        <v>6</v>
      </c>
      <c r="L54" s="1389"/>
      <c r="M54" s="1390"/>
      <c r="N54" s="1391">
        <v>1</v>
      </c>
      <c r="O54" s="1392"/>
      <c r="P54" s="1393"/>
      <c r="Q54" s="1394">
        <v>3</v>
      </c>
      <c r="R54" s="1392"/>
      <c r="S54" s="1393"/>
      <c r="T54" s="1395">
        <v>5</v>
      </c>
      <c r="U54" s="1396"/>
      <c r="V54" s="1397"/>
      <c r="W54" s="1391">
        <v>6</v>
      </c>
      <c r="X54" s="1392"/>
      <c r="Y54" s="1393"/>
      <c r="Z54" s="1508">
        <v>6</v>
      </c>
      <c r="AA54" s="1509"/>
      <c r="AB54" s="1509"/>
      <c r="AC54" s="1509"/>
      <c r="AD54" s="1508">
        <v>10</v>
      </c>
      <c r="AE54" s="1509"/>
      <c r="AF54" s="1509"/>
      <c r="AG54" s="1510"/>
      <c r="AH54" s="1508">
        <f t="shared" si="10"/>
        <v>-4</v>
      </c>
      <c r="AI54" s="1509"/>
      <c r="AJ54" s="1509"/>
      <c r="AK54" s="1510"/>
      <c r="AL54" s="1505">
        <v>6</v>
      </c>
      <c r="AM54" s="1506"/>
      <c r="AN54" s="1506"/>
      <c r="AO54" s="1507"/>
      <c r="AP54" s="1505">
        <v>10</v>
      </c>
      <c r="AQ54" s="1506"/>
      <c r="AR54" s="1506"/>
      <c r="AS54" s="1507"/>
      <c r="AT54" s="1505">
        <f t="shared" si="11"/>
        <v>-4</v>
      </c>
      <c r="AU54" s="1506"/>
      <c r="AV54" s="1506"/>
      <c r="AW54" s="1507"/>
      <c r="AX54" s="1511"/>
      <c r="AY54" s="1511"/>
      <c r="AZ54" s="1511"/>
      <c r="BA54" s="1511"/>
      <c r="BB54" s="1511"/>
      <c r="BC54" s="1511"/>
      <c r="BD54" s="1511"/>
      <c r="BE54" s="1511"/>
      <c r="BF54" s="1511"/>
      <c r="BG54" s="1511"/>
      <c r="BH54" s="1511"/>
      <c r="BI54" s="1511"/>
      <c r="BJ54" s="1511"/>
      <c r="BK54" s="1511"/>
      <c r="BL54" s="1511"/>
      <c r="BM54" s="1511"/>
      <c r="BN54" s="1511"/>
      <c r="BO54" s="1511"/>
      <c r="BP54" s="1511"/>
      <c r="BQ54" s="1511"/>
      <c r="BR54" s="1511"/>
      <c r="BS54" s="1511"/>
      <c r="BT54" s="1511"/>
      <c r="BU54" s="1511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</row>
    <row r="55" spans="1:130" ht="13.5" thickBot="1">
      <c r="A55" s="173" t="s">
        <v>659</v>
      </c>
      <c r="B55" s="1407">
        <v>4</v>
      </c>
      <c r="C55" s="1408"/>
      <c r="D55" s="1409"/>
      <c r="E55" s="1407">
        <v>2</v>
      </c>
      <c r="F55" s="1408"/>
      <c r="G55" s="1409"/>
      <c r="H55" s="1407">
        <v>3</v>
      </c>
      <c r="I55" s="1408"/>
      <c r="J55" s="1409"/>
      <c r="K55" s="1410">
        <v>14</v>
      </c>
      <c r="L55" s="1411"/>
      <c r="M55" s="1412"/>
      <c r="N55" s="1413">
        <v>4</v>
      </c>
      <c r="O55" s="1414"/>
      <c r="P55" s="1415"/>
      <c r="Q55" s="1416">
        <v>2</v>
      </c>
      <c r="R55" s="1417"/>
      <c r="S55" s="1418"/>
      <c r="T55" s="1413">
        <v>3</v>
      </c>
      <c r="U55" s="1414"/>
      <c r="V55" s="1415"/>
      <c r="W55" s="1416">
        <v>14</v>
      </c>
      <c r="X55" s="1417"/>
      <c r="Y55" s="1419"/>
      <c r="Z55" s="1512">
        <v>8</v>
      </c>
      <c r="AA55" s="1513"/>
      <c r="AB55" s="1513"/>
      <c r="AC55" s="1513"/>
      <c r="AD55" s="1512">
        <v>7</v>
      </c>
      <c r="AE55" s="1513"/>
      <c r="AF55" s="1513"/>
      <c r="AG55" s="1514"/>
      <c r="AH55" s="1512">
        <f>Z55-AD55</f>
        <v>1</v>
      </c>
      <c r="AI55" s="1513"/>
      <c r="AJ55" s="1513"/>
      <c r="AK55" s="1514"/>
      <c r="AL55" s="1515">
        <v>8</v>
      </c>
      <c r="AM55" s="1516"/>
      <c r="AN55" s="1516"/>
      <c r="AO55" s="1517"/>
      <c r="AP55" s="1515">
        <v>7</v>
      </c>
      <c r="AQ55" s="1516"/>
      <c r="AR55" s="1516"/>
      <c r="AS55" s="1517"/>
      <c r="AT55" s="1515">
        <f t="shared" si="11"/>
        <v>1</v>
      </c>
      <c r="AU55" s="1516"/>
      <c r="AV55" s="1516"/>
      <c r="AW55" s="1517"/>
      <c r="AX55" s="1518"/>
      <c r="AY55" s="1518"/>
      <c r="AZ55" s="1518"/>
      <c r="BA55" s="1518"/>
      <c r="BB55" s="1518"/>
      <c r="BC55" s="1518"/>
      <c r="BD55" s="1518"/>
      <c r="BE55" s="1518"/>
      <c r="BF55" s="1518"/>
      <c r="BG55" s="1518"/>
      <c r="BH55" s="1518"/>
      <c r="BI55" s="1518"/>
      <c r="BJ55" s="1518"/>
      <c r="BK55" s="1518"/>
      <c r="BL55" s="1518"/>
      <c r="BM55" s="1518"/>
      <c r="BN55" s="1518"/>
      <c r="BO55" s="1518"/>
      <c r="BP55" s="1518"/>
      <c r="BQ55" s="1518"/>
      <c r="BR55" s="1518"/>
      <c r="BS55" s="1518"/>
      <c r="BT55" s="1518"/>
      <c r="BU55" s="1518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</row>
    <row r="56" spans="1:130" ht="13.5" thickBot="1">
      <c r="A56" s="174" t="s">
        <v>881</v>
      </c>
      <c r="B56" s="1426">
        <v>6</v>
      </c>
      <c r="C56" s="1427"/>
      <c r="D56" s="1428"/>
      <c r="E56" s="1426">
        <v>1</v>
      </c>
      <c r="F56" s="1427"/>
      <c r="G56" s="1428"/>
      <c r="H56" s="1429">
        <v>2</v>
      </c>
      <c r="I56" s="1430"/>
      <c r="J56" s="1431"/>
      <c r="K56" s="1426">
        <v>19</v>
      </c>
      <c r="L56" s="1427"/>
      <c r="M56" s="1428"/>
      <c r="N56" s="1432">
        <v>6</v>
      </c>
      <c r="O56" s="1433"/>
      <c r="P56" s="1434"/>
      <c r="Q56" s="1435">
        <v>1</v>
      </c>
      <c r="R56" s="1436"/>
      <c r="S56" s="1437"/>
      <c r="T56" s="1438">
        <v>2</v>
      </c>
      <c r="U56" s="1433"/>
      <c r="V56" s="1439"/>
      <c r="W56" s="1440">
        <v>19</v>
      </c>
      <c r="X56" s="1436"/>
      <c r="Y56" s="1437"/>
      <c r="Z56" s="1522">
        <v>15</v>
      </c>
      <c r="AA56" s="1523"/>
      <c r="AB56" s="1523"/>
      <c r="AC56" s="1523"/>
      <c r="AD56" s="1522">
        <v>8</v>
      </c>
      <c r="AE56" s="1523"/>
      <c r="AF56" s="1523"/>
      <c r="AG56" s="1524"/>
      <c r="AH56" s="1522">
        <f>Z56-AD56</f>
        <v>7</v>
      </c>
      <c r="AI56" s="1523"/>
      <c r="AJ56" s="1523"/>
      <c r="AK56" s="1524"/>
      <c r="AL56" s="1519">
        <v>15</v>
      </c>
      <c r="AM56" s="1520"/>
      <c r="AN56" s="1520"/>
      <c r="AO56" s="1521"/>
      <c r="AP56" s="1519">
        <v>8</v>
      </c>
      <c r="AQ56" s="1520"/>
      <c r="AR56" s="1520"/>
      <c r="AS56" s="1521"/>
      <c r="AT56" s="1519">
        <f t="shared" si="11"/>
        <v>7</v>
      </c>
      <c r="AU56" s="1520"/>
      <c r="AV56" s="1520"/>
      <c r="AW56" s="1521"/>
      <c r="AX56" s="1525"/>
      <c r="AY56" s="1525"/>
      <c r="AZ56" s="1525"/>
      <c r="BA56" s="1525"/>
      <c r="BB56" s="1525"/>
      <c r="BC56" s="1525"/>
      <c r="BD56" s="1525"/>
      <c r="BE56" s="1525"/>
      <c r="BF56" s="1525"/>
      <c r="BG56" s="1525"/>
      <c r="BH56" s="1525"/>
      <c r="BI56" s="1525"/>
      <c r="BJ56" s="1526"/>
      <c r="BK56" s="1526"/>
      <c r="BL56" s="1526"/>
      <c r="BM56" s="1526"/>
      <c r="BN56" s="1526"/>
      <c r="BO56" s="1526"/>
      <c r="BP56" s="1526"/>
      <c r="BQ56" s="1526"/>
      <c r="BR56" s="1526"/>
      <c r="BS56" s="1526"/>
      <c r="BT56" s="1526"/>
      <c r="BU56" s="1526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</row>
    <row r="57" spans="1:130" ht="13.5" thickBot="1">
      <c r="A57" s="175" t="s">
        <v>658</v>
      </c>
      <c r="B57" s="1447">
        <v>6</v>
      </c>
      <c r="C57" s="1448"/>
      <c r="D57" s="1449"/>
      <c r="E57" s="1447">
        <v>0</v>
      </c>
      <c r="F57" s="1448"/>
      <c r="G57" s="1449"/>
      <c r="H57" s="1447">
        <v>3</v>
      </c>
      <c r="I57" s="1448"/>
      <c r="J57" s="1449"/>
      <c r="K57" s="1447">
        <v>18</v>
      </c>
      <c r="L57" s="1448"/>
      <c r="M57" s="1449"/>
      <c r="N57" s="1450">
        <v>6</v>
      </c>
      <c r="O57" s="1451"/>
      <c r="P57" s="1452"/>
      <c r="Q57" s="1453">
        <v>0</v>
      </c>
      <c r="R57" s="1451"/>
      <c r="S57" s="1452"/>
      <c r="T57" s="1450">
        <v>3</v>
      </c>
      <c r="U57" s="1451"/>
      <c r="V57" s="1452"/>
      <c r="W57" s="1450">
        <v>18</v>
      </c>
      <c r="X57" s="1451"/>
      <c r="Y57" s="1452"/>
      <c r="Z57" s="1527">
        <v>15</v>
      </c>
      <c r="AA57" s="1528"/>
      <c r="AB57" s="1528"/>
      <c r="AC57" s="1528"/>
      <c r="AD57" s="1527">
        <v>10</v>
      </c>
      <c r="AE57" s="1528"/>
      <c r="AF57" s="1528"/>
      <c r="AG57" s="1529"/>
      <c r="AH57" s="1527">
        <f t="shared" si="10"/>
        <v>5</v>
      </c>
      <c r="AI57" s="1528"/>
      <c r="AJ57" s="1528"/>
      <c r="AK57" s="1529"/>
      <c r="AL57" s="1530">
        <v>15</v>
      </c>
      <c r="AM57" s="1531"/>
      <c r="AN57" s="1531"/>
      <c r="AO57" s="1532"/>
      <c r="AP57" s="1530">
        <v>10</v>
      </c>
      <c r="AQ57" s="1531"/>
      <c r="AR57" s="1531"/>
      <c r="AS57" s="1532"/>
      <c r="AT57" s="1530">
        <f t="shared" si="11"/>
        <v>5</v>
      </c>
      <c r="AU57" s="1531"/>
      <c r="AV57" s="1531"/>
      <c r="AW57" s="1532"/>
      <c r="AX57" s="1533"/>
      <c r="AY57" s="1533"/>
      <c r="AZ57" s="1533"/>
      <c r="BA57" s="1533"/>
      <c r="BB57" s="1533"/>
      <c r="BC57" s="1533"/>
      <c r="BD57" s="1533"/>
      <c r="BE57" s="1533"/>
      <c r="BF57" s="1533"/>
      <c r="BG57" s="1533"/>
      <c r="BH57" s="1533"/>
      <c r="BI57" s="1533"/>
      <c r="BJ57" s="1533"/>
      <c r="BK57" s="1533"/>
      <c r="BL57" s="1533"/>
      <c r="BM57" s="1533"/>
      <c r="BN57" s="1533"/>
      <c r="BO57" s="1533"/>
      <c r="BP57" s="1533"/>
      <c r="BQ57" s="1533"/>
      <c r="BR57" s="1533"/>
      <c r="BS57" s="1533"/>
      <c r="BT57" s="1533"/>
      <c r="BU57" s="1533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</row>
    <row r="58" spans="1:130" ht="13.5" thickBot="1">
      <c r="A58" s="178" t="s">
        <v>882</v>
      </c>
      <c r="B58" s="1476">
        <v>5</v>
      </c>
      <c r="C58" s="1476"/>
      <c r="D58" s="1476"/>
      <c r="E58" s="1477">
        <v>3</v>
      </c>
      <c r="F58" s="1478"/>
      <c r="G58" s="1479"/>
      <c r="H58" s="1476">
        <v>1</v>
      </c>
      <c r="I58" s="1476"/>
      <c r="J58" s="1476"/>
      <c r="K58" s="1477">
        <v>18</v>
      </c>
      <c r="L58" s="1478"/>
      <c r="M58" s="1479"/>
      <c r="N58" s="1480">
        <v>5</v>
      </c>
      <c r="O58" s="1470"/>
      <c r="P58" s="1481"/>
      <c r="Q58" s="1468">
        <v>3</v>
      </c>
      <c r="R58" s="1468"/>
      <c r="S58" s="1469"/>
      <c r="T58" s="1470">
        <v>1</v>
      </c>
      <c r="U58" s="1470"/>
      <c r="V58" s="1470"/>
      <c r="W58" s="1471">
        <v>18</v>
      </c>
      <c r="X58" s="1468"/>
      <c r="Y58" s="1469"/>
      <c r="Z58" s="1349">
        <v>15</v>
      </c>
      <c r="AA58" s="1350"/>
      <c r="AB58" s="1350"/>
      <c r="AC58" s="1350"/>
      <c r="AD58" s="1349">
        <v>10</v>
      </c>
      <c r="AE58" s="1350"/>
      <c r="AF58" s="1350"/>
      <c r="AG58" s="1351"/>
      <c r="AH58" s="1349">
        <f t="shared" si="10"/>
        <v>5</v>
      </c>
      <c r="AI58" s="1350"/>
      <c r="AJ58" s="1350"/>
      <c r="AK58" s="1351"/>
      <c r="AL58" s="1535">
        <v>15</v>
      </c>
      <c r="AM58" s="1536"/>
      <c r="AN58" s="1536"/>
      <c r="AO58" s="1537"/>
      <c r="AP58" s="1535">
        <v>10</v>
      </c>
      <c r="AQ58" s="1536"/>
      <c r="AR58" s="1536"/>
      <c r="AS58" s="1537"/>
      <c r="AT58" s="1535">
        <f t="shared" si="11"/>
        <v>5</v>
      </c>
      <c r="AU58" s="1536"/>
      <c r="AV58" s="1536"/>
      <c r="AW58" s="1537"/>
      <c r="AX58" s="1539"/>
      <c r="AY58" s="1539"/>
      <c r="AZ58" s="1539"/>
      <c r="BA58" s="1539"/>
      <c r="BB58" s="1539"/>
      <c r="BC58" s="1539"/>
      <c r="BD58" s="1539"/>
      <c r="BE58" s="1539"/>
      <c r="BF58" s="1539"/>
      <c r="BG58" s="1539"/>
      <c r="BH58" s="1539"/>
      <c r="BI58" s="1539"/>
      <c r="BJ58" s="1543"/>
      <c r="BK58" s="1543"/>
      <c r="BL58" s="1543"/>
      <c r="BM58" s="1543"/>
      <c r="BN58" s="1543"/>
      <c r="BO58" s="1543"/>
      <c r="BP58" s="1543"/>
      <c r="BQ58" s="1543"/>
      <c r="BR58" s="1543"/>
      <c r="BS58" s="1543"/>
      <c r="BT58" s="1543"/>
      <c r="BU58" s="1543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</row>
    <row r="59" spans="1:130" ht="13.5" thickBot="1">
      <c r="A59" s="177" t="s">
        <v>883</v>
      </c>
      <c r="B59" s="1482">
        <v>1</v>
      </c>
      <c r="C59" s="1483"/>
      <c r="D59" s="1484"/>
      <c r="E59" s="1482">
        <v>3</v>
      </c>
      <c r="F59" s="1483"/>
      <c r="G59" s="1484"/>
      <c r="H59" s="1482">
        <v>5</v>
      </c>
      <c r="I59" s="1483"/>
      <c r="J59" s="1484"/>
      <c r="K59" s="1482">
        <v>6</v>
      </c>
      <c r="L59" s="1483"/>
      <c r="M59" s="1484"/>
      <c r="N59" s="1472">
        <v>1</v>
      </c>
      <c r="O59" s="1473"/>
      <c r="P59" s="1474"/>
      <c r="Q59" s="1473">
        <v>3</v>
      </c>
      <c r="R59" s="1473"/>
      <c r="S59" s="1474"/>
      <c r="T59" s="1472">
        <v>5</v>
      </c>
      <c r="U59" s="1473"/>
      <c r="V59" s="1474"/>
      <c r="W59" s="1472">
        <v>6</v>
      </c>
      <c r="X59" s="1473"/>
      <c r="Y59" s="1474"/>
      <c r="Z59" s="1352">
        <v>9</v>
      </c>
      <c r="AA59" s="1353"/>
      <c r="AB59" s="1353"/>
      <c r="AC59" s="1353"/>
      <c r="AD59" s="1352">
        <v>11</v>
      </c>
      <c r="AE59" s="1353"/>
      <c r="AF59" s="1353"/>
      <c r="AG59" s="1354"/>
      <c r="AH59" s="1352">
        <f t="shared" si="10"/>
        <v>-2</v>
      </c>
      <c r="AI59" s="1353"/>
      <c r="AJ59" s="1353"/>
      <c r="AK59" s="1354"/>
      <c r="AL59" s="1540">
        <v>9</v>
      </c>
      <c r="AM59" s="1541"/>
      <c r="AN59" s="1541"/>
      <c r="AO59" s="1542"/>
      <c r="AP59" s="1540">
        <v>11</v>
      </c>
      <c r="AQ59" s="1541"/>
      <c r="AR59" s="1541"/>
      <c r="AS59" s="1542"/>
      <c r="AT59" s="1540">
        <f t="shared" si="11"/>
        <v>-2</v>
      </c>
      <c r="AU59" s="1541"/>
      <c r="AV59" s="1541"/>
      <c r="AW59" s="1542"/>
      <c r="AX59" s="1538"/>
      <c r="AY59" s="1538"/>
      <c r="AZ59" s="1538"/>
      <c r="BA59" s="1538"/>
      <c r="BB59" s="1538"/>
      <c r="BC59" s="1538"/>
      <c r="BD59" s="1538"/>
      <c r="BE59" s="1538"/>
      <c r="BF59" s="1538"/>
      <c r="BG59" s="1538"/>
      <c r="BH59" s="1538"/>
      <c r="BI59" s="1538"/>
      <c r="BJ59" s="1538"/>
      <c r="BK59" s="1538"/>
      <c r="BL59" s="1538"/>
      <c r="BM59" s="1538"/>
      <c r="BN59" s="1538"/>
      <c r="BO59" s="1538"/>
      <c r="BP59" s="1538"/>
      <c r="BQ59" s="1538"/>
      <c r="BR59" s="1538"/>
      <c r="BS59" s="1538"/>
      <c r="BT59" s="1538"/>
      <c r="BU59" s="1538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</row>
    <row r="60" spans="1:130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</row>
    <row r="61" spans="1:130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</row>
    <row r="62" spans="1:130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</row>
    <row r="63" spans="1:130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</row>
    <row r="64" spans="1:130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</row>
    <row r="65" spans="1:130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</row>
    <row r="66" spans="1:130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</row>
    <row r="67" spans="1:130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</row>
    <row r="68" spans="1:130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</row>
    <row r="69" spans="1:130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</row>
    <row r="70" spans="1:130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</row>
    <row r="71" spans="1:130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</row>
    <row r="72" spans="1:130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</row>
    <row r="73" spans="1:130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</row>
    <row r="74" spans="1:130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</row>
    <row r="75" spans="1:130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</row>
    <row r="76" spans="1:130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</row>
    <row r="77" spans="1:130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</row>
    <row r="78" spans="1:130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</row>
    <row r="79" spans="1:130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</row>
    <row r="80" spans="1:130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</row>
    <row r="81" spans="1:130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</row>
    <row r="82" spans="1:130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</row>
    <row r="83" spans="1:13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</row>
    <row r="84" spans="1:130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</row>
    <row r="85" spans="1:130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</row>
    <row r="86" spans="1:130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</row>
    <row r="87" spans="1:130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</row>
    <row r="88" spans="1:130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</row>
    <row r="89" spans="1:130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</row>
    <row r="90" spans="1:130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</row>
    <row r="91" spans="1:130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</row>
    <row r="92" spans="1:130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</row>
    <row r="93" spans="1:130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</row>
    <row r="94" spans="1:130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</row>
    <row r="95" spans="1:130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</row>
    <row r="96" spans="1:130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</row>
    <row r="97" spans="1:130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</row>
    <row r="98" spans="1:130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</row>
    <row r="99" spans="1:130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</row>
    <row r="100" spans="1:130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</row>
  </sheetData>
  <mergeCells count="1028">
    <mergeCell ref="A1:CS1"/>
    <mergeCell ref="BN58:BQ58"/>
    <mergeCell ref="BR58:BU58"/>
    <mergeCell ref="BJ59:BM59"/>
    <mergeCell ref="BN59:BQ59"/>
    <mergeCell ref="BR59:BU59"/>
    <mergeCell ref="BJ58:BM58"/>
    <mergeCell ref="BB58:BE58"/>
    <mergeCell ref="BF58:BI58"/>
    <mergeCell ref="AX59:BA59"/>
    <mergeCell ref="BB59:BE59"/>
    <mergeCell ref="BF59:BI59"/>
    <mergeCell ref="AX58:BA58"/>
    <mergeCell ref="Z58:AC58"/>
    <mergeCell ref="Z59:AC59"/>
    <mergeCell ref="AP58:AS58"/>
    <mergeCell ref="AT58:AW58"/>
    <mergeCell ref="AL59:AO59"/>
    <mergeCell ref="AP59:AS59"/>
    <mergeCell ref="AT59:AW59"/>
    <mergeCell ref="AL58:AO58"/>
    <mergeCell ref="AH58:AK58"/>
    <mergeCell ref="AH59:AK59"/>
    <mergeCell ref="N59:P59"/>
    <mergeCell ref="Q59:S59"/>
    <mergeCell ref="T59:V59"/>
    <mergeCell ref="W59:Y59"/>
    <mergeCell ref="T58:V58"/>
    <mergeCell ref="W58:Y58"/>
    <mergeCell ref="Q58:S58"/>
    <mergeCell ref="B59:D59"/>
    <mergeCell ref="E59:G59"/>
    <mergeCell ref="H59:J59"/>
    <mergeCell ref="K59:M59"/>
    <mergeCell ref="T43:V43"/>
    <mergeCell ref="W43:Y43"/>
    <mergeCell ref="N44:P44"/>
    <mergeCell ref="Q44:S44"/>
    <mergeCell ref="T44:V44"/>
    <mergeCell ref="W44:Y44"/>
    <mergeCell ref="Q43:S43"/>
    <mergeCell ref="B44:D44"/>
    <mergeCell ref="E44:G44"/>
    <mergeCell ref="H44:J44"/>
    <mergeCell ref="K44:M44"/>
    <mergeCell ref="AL44:AO44"/>
    <mergeCell ref="AP44:AS44"/>
    <mergeCell ref="AT44:AW44"/>
    <mergeCell ref="AC43:AE43"/>
    <mergeCell ref="AF43:AH43"/>
    <mergeCell ref="AI43:AK43"/>
    <mergeCell ref="AC44:AE44"/>
    <mergeCell ref="AF44:AH44"/>
    <mergeCell ref="AI44:AK44"/>
    <mergeCell ref="AX44:BA44"/>
    <mergeCell ref="BB44:BE44"/>
    <mergeCell ref="BF44:BI44"/>
    <mergeCell ref="AP43:AS43"/>
    <mergeCell ref="AT43:AW43"/>
    <mergeCell ref="BJ44:BM44"/>
    <mergeCell ref="BN44:BQ44"/>
    <mergeCell ref="BR44:BU44"/>
    <mergeCell ref="BB43:BE43"/>
    <mergeCell ref="BF43:BI43"/>
    <mergeCell ref="BN28:BQ28"/>
    <mergeCell ref="BR28:BU28"/>
    <mergeCell ref="BJ29:BM29"/>
    <mergeCell ref="BN29:BQ29"/>
    <mergeCell ref="BR29:BU29"/>
    <mergeCell ref="BB28:BE28"/>
    <mergeCell ref="BF28:BI28"/>
    <mergeCell ref="AX29:BA29"/>
    <mergeCell ref="BB29:BE29"/>
    <mergeCell ref="BF29:BI29"/>
    <mergeCell ref="AP28:AS28"/>
    <mergeCell ref="AT28:AW28"/>
    <mergeCell ref="AL29:AO29"/>
    <mergeCell ref="AP29:AS29"/>
    <mergeCell ref="AT29:AW29"/>
    <mergeCell ref="AI28:AK28"/>
    <mergeCell ref="Z29:AB29"/>
    <mergeCell ref="AC29:AE29"/>
    <mergeCell ref="AF29:AH29"/>
    <mergeCell ref="AI29:AK29"/>
    <mergeCell ref="B29:D29"/>
    <mergeCell ref="E29:G29"/>
    <mergeCell ref="H29:J29"/>
    <mergeCell ref="K29:M29"/>
    <mergeCell ref="E28:G28"/>
    <mergeCell ref="H28:J28"/>
    <mergeCell ref="K28:M28"/>
    <mergeCell ref="Q28:S28"/>
    <mergeCell ref="B58:D58"/>
    <mergeCell ref="N58:P58"/>
    <mergeCell ref="E58:G58"/>
    <mergeCell ref="H58:J58"/>
    <mergeCell ref="K58:M58"/>
    <mergeCell ref="BN13:BQ13"/>
    <mergeCell ref="BR13:BU13"/>
    <mergeCell ref="N29:P29"/>
    <mergeCell ref="Q29:S29"/>
    <mergeCell ref="T29:V29"/>
    <mergeCell ref="W29:Y29"/>
    <mergeCell ref="AC28:AE28"/>
    <mergeCell ref="AF28:AH28"/>
    <mergeCell ref="T28:V28"/>
    <mergeCell ref="W28:Y28"/>
    <mergeCell ref="BJ14:BM14"/>
    <mergeCell ref="BN14:BQ14"/>
    <mergeCell ref="BR14:BU14"/>
    <mergeCell ref="CD13:CG13"/>
    <mergeCell ref="BV14:BY14"/>
    <mergeCell ref="BZ14:CC14"/>
    <mergeCell ref="CD14:CG14"/>
    <mergeCell ref="BV13:BY13"/>
    <mergeCell ref="BZ13:CC13"/>
    <mergeCell ref="BJ13:BM13"/>
    <mergeCell ref="CH13:CK13"/>
    <mergeCell ref="CL13:CO13"/>
    <mergeCell ref="CP13:CS13"/>
    <mergeCell ref="CH14:CK14"/>
    <mergeCell ref="CL14:CO14"/>
    <mergeCell ref="CP14:CS14"/>
    <mergeCell ref="AX13:BA13"/>
    <mergeCell ref="BB13:BE13"/>
    <mergeCell ref="BF13:BI13"/>
    <mergeCell ref="AX14:BA14"/>
    <mergeCell ref="BB14:BE14"/>
    <mergeCell ref="BF14:BI14"/>
    <mergeCell ref="AL14:AN14"/>
    <mergeCell ref="AO14:AQ14"/>
    <mergeCell ref="AR14:AT14"/>
    <mergeCell ref="AU14:AW14"/>
    <mergeCell ref="AL13:AN13"/>
    <mergeCell ref="AO13:AQ13"/>
    <mergeCell ref="AR13:AT13"/>
    <mergeCell ref="AU13:AW13"/>
    <mergeCell ref="AF13:AH13"/>
    <mergeCell ref="AI13:AK13"/>
    <mergeCell ref="Z14:AB14"/>
    <mergeCell ref="AC14:AE14"/>
    <mergeCell ref="AF14:AH14"/>
    <mergeCell ref="AI14:AK14"/>
    <mergeCell ref="N13:P13"/>
    <mergeCell ref="W14:Y14"/>
    <mergeCell ref="Z13:AB13"/>
    <mergeCell ref="AC13:AE13"/>
    <mergeCell ref="K13:M13"/>
    <mergeCell ref="B14:D14"/>
    <mergeCell ref="E14:G14"/>
    <mergeCell ref="H14:J14"/>
    <mergeCell ref="K14:M14"/>
    <mergeCell ref="BF57:BI57"/>
    <mergeCell ref="BJ57:BM57"/>
    <mergeCell ref="BN57:BQ57"/>
    <mergeCell ref="BR57:BU57"/>
    <mergeCell ref="AP57:AS57"/>
    <mergeCell ref="AT57:AW57"/>
    <mergeCell ref="AX57:BA57"/>
    <mergeCell ref="BB57:BE57"/>
    <mergeCell ref="Z57:AC57"/>
    <mergeCell ref="AD57:AG57"/>
    <mergeCell ref="AH57:AK57"/>
    <mergeCell ref="AL57:AO57"/>
    <mergeCell ref="T57:V57"/>
    <mergeCell ref="W57:Y57"/>
    <mergeCell ref="B57:D57"/>
    <mergeCell ref="E57:G57"/>
    <mergeCell ref="H57:J57"/>
    <mergeCell ref="K57:M57"/>
    <mergeCell ref="N57:P57"/>
    <mergeCell ref="Q57:S57"/>
    <mergeCell ref="BF56:BI56"/>
    <mergeCell ref="BJ56:BM56"/>
    <mergeCell ref="BN56:BQ56"/>
    <mergeCell ref="BR56:BU56"/>
    <mergeCell ref="AP56:AS56"/>
    <mergeCell ref="AT56:AW56"/>
    <mergeCell ref="AX56:BA56"/>
    <mergeCell ref="BB56:BE56"/>
    <mergeCell ref="W56:Y56"/>
    <mergeCell ref="AL56:AO56"/>
    <mergeCell ref="Z56:AC56"/>
    <mergeCell ref="AD56:AG56"/>
    <mergeCell ref="AH56:AK56"/>
    <mergeCell ref="BJ55:BM55"/>
    <mergeCell ref="BN55:BQ55"/>
    <mergeCell ref="BR55:BU55"/>
    <mergeCell ref="B56:D56"/>
    <mergeCell ref="E56:G56"/>
    <mergeCell ref="H56:J56"/>
    <mergeCell ref="K56:M56"/>
    <mergeCell ref="N56:P56"/>
    <mergeCell ref="Q56:S56"/>
    <mergeCell ref="T56:V56"/>
    <mergeCell ref="AT55:AW55"/>
    <mergeCell ref="AX55:BA55"/>
    <mergeCell ref="BB55:BE55"/>
    <mergeCell ref="BF55:BI55"/>
    <mergeCell ref="Z55:AC55"/>
    <mergeCell ref="AD55:AG55"/>
    <mergeCell ref="AL55:AO55"/>
    <mergeCell ref="AP55:AS55"/>
    <mergeCell ref="AH55:AK55"/>
    <mergeCell ref="T55:V55"/>
    <mergeCell ref="W55:Y55"/>
    <mergeCell ref="B55:D55"/>
    <mergeCell ref="E55:G55"/>
    <mergeCell ref="H55:J55"/>
    <mergeCell ref="K55:M55"/>
    <mergeCell ref="N55:P55"/>
    <mergeCell ref="Q55:S55"/>
    <mergeCell ref="BF54:BI54"/>
    <mergeCell ref="BJ54:BM54"/>
    <mergeCell ref="BN54:BQ54"/>
    <mergeCell ref="BR54:BU54"/>
    <mergeCell ref="AP54:AS54"/>
    <mergeCell ref="AT54:AW54"/>
    <mergeCell ref="AX54:BA54"/>
    <mergeCell ref="BB54:BE54"/>
    <mergeCell ref="W54:Y54"/>
    <mergeCell ref="AL54:AO54"/>
    <mergeCell ref="Z54:AC54"/>
    <mergeCell ref="AD54:AG54"/>
    <mergeCell ref="AH54:AK54"/>
    <mergeCell ref="BJ53:BM53"/>
    <mergeCell ref="BN53:BQ53"/>
    <mergeCell ref="BR53:BU53"/>
    <mergeCell ref="B54:D54"/>
    <mergeCell ref="E54:G54"/>
    <mergeCell ref="H54:J54"/>
    <mergeCell ref="K54:M54"/>
    <mergeCell ref="N54:P54"/>
    <mergeCell ref="Q54:S54"/>
    <mergeCell ref="T54:V54"/>
    <mergeCell ref="AT53:AW53"/>
    <mergeCell ref="AX53:BA53"/>
    <mergeCell ref="BB53:BE53"/>
    <mergeCell ref="BF53:BI53"/>
    <mergeCell ref="Z53:AC53"/>
    <mergeCell ref="AD53:AG53"/>
    <mergeCell ref="AL53:AO53"/>
    <mergeCell ref="AP53:AS53"/>
    <mergeCell ref="AH53:AK53"/>
    <mergeCell ref="T53:V53"/>
    <mergeCell ref="W53:Y53"/>
    <mergeCell ref="B53:D53"/>
    <mergeCell ref="E53:G53"/>
    <mergeCell ref="H53:J53"/>
    <mergeCell ref="K53:M53"/>
    <mergeCell ref="N53:P53"/>
    <mergeCell ref="Q53:S53"/>
    <mergeCell ref="BF52:BI52"/>
    <mergeCell ref="BJ52:BM52"/>
    <mergeCell ref="BN52:BQ52"/>
    <mergeCell ref="BR52:BU52"/>
    <mergeCell ref="AP52:AS52"/>
    <mergeCell ref="AT52:AW52"/>
    <mergeCell ref="AX52:BA52"/>
    <mergeCell ref="BB52:BE52"/>
    <mergeCell ref="W52:Y52"/>
    <mergeCell ref="AL52:AO52"/>
    <mergeCell ref="Z52:AC52"/>
    <mergeCell ref="AD52:AG52"/>
    <mergeCell ref="BJ51:BM51"/>
    <mergeCell ref="BN51:BQ51"/>
    <mergeCell ref="BR51:BU51"/>
    <mergeCell ref="B52:D52"/>
    <mergeCell ref="E52:G52"/>
    <mergeCell ref="H52:J52"/>
    <mergeCell ref="K52:M52"/>
    <mergeCell ref="N52:P52"/>
    <mergeCell ref="Q52:S52"/>
    <mergeCell ref="T52:V52"/>
    <mergeCell ref="AT51:AW51"/>
    <mergeCell ref="AX51:BA51"/>
    <mergeCell ref="BB51:BE51"/>
    <mergeCell ref="BF51:BI51"/>
    <mergeCell ref="Z51:AC51"/>
    <mergeCell ref="AD51:AG51"/>
    <mergeCell ref="AL51:AO51"/>
    <mergeCell ref="AP51:AS51"/>
    <mergeCell ref="BN50:BQ50"/>
    <mergeCell ref="BR50:BU50"/>
    <mergeCell ref="B51:D51"/>
    <mergeCell ref="E51:G51"/>
    <mergeCell ref="H51:J51"/>
    <mergeCell ref="K51:M51"/>
    <mergeCell ref="N51:P51"/>
    <mergeCell ref="Q51:S51"/>
    <mergeCell ref="T51:V51"/>
    <mergeCell ref="W51:Y51"/>
    <mergeCell ref="AX50:BA50"/>
    <mergeCell ref="BB50:BE50"/>
    <mergeCell ref="BF50:BI50"/>
    <mergeCell ref="BJ50:BM50"/>
    <mergeCell ref="Z50:AC50"/>
    <mergeCell ref="AD50:AG50"/>
    <mergeCell ref="AP50:AS50"/>
    <mergeCell ref="AT50:AW50"/>
    <mergeCell ref="BR49:BU49"/>
    <mergeCell ref="B50:D50"/>
    <mergeCell ref="E50:G50"/>
    <mergeCell ref="H50:J50"/>
    <mergeCell ref="K50:M50"/>
    <mergeCell ref="N50:P50"/>
    <mergeCell ref="Q50:S50"/>
    <mergeCell ref="T50:V50"/>
    <mergeCell ref="W50:Y50"/>
    <mergeCell ref="AL50:AO50"/>
    <mergeCell ref="BB49:BE49"/>
    <mergeCell ref="BF49:BI49"/>
    <mergeCell ref="BJ49:BM49"/>
    <mergeCell ref="BN49:BQ49"/>
    <mergeCell ref="AL49:AO49"/>
    <mergeCell ref="AP49:AS49"/>
    <mergeCell ref="AT49:AW49"/>
    <mergeCell ref="AX49:BA49"/>
    <mergeCell ref="AX48:BI48"/>
    <mergeCell ref="BJ48:BU48"/>
    <mergeCell ref="B49:D49"/>
    <mergeCell ref="E49:G49"/>
    <mergeCell ref="H49:J49"/>
    <mergeCell ref="K49:M49"/>
    <mergeCell ref="N49:P49"/>
    <mergeCell ref="Q49:S49"/>
    <mergeCell ref="T49:V49"/>
    <mergeCell ref="W49:Y49"/>
    <mergeCell ref="Z43:AB43"/>
    <mergeCell ref="N43:P43"/>
    <mergeCell ref="B43:D43"/>
    <mergeCell ref="B48:M48"/>
    <mergeCell ref="N48:Y48"/>
    <mergeCell ref="Z48:AK48"/>
    <mergeCell ref="Z44:AB44"/>
    <mergeCell ref="E43:G43"/>
    <mergeCell ref="H43:J43"/>
    <mergeCell ref="K43:M43"/>
    <mergeCell ref="BR42:BU42"/>
    <mergeCell ref="BJ43:BM43"/>
    <mergeCell ref="AX43:BA43"/>
    <mergeCell ref="AL43:AO43"/>
    <mergeCell ref="BN43:BQ43"/>
    <mergeCell ref="BR43:BU43"/>
    <mergeCell ref="BB42:BE42"/>
    <mergeCell ref="BF42:BI42"/>
    <mergeCell ref="BJ42:BM42"/>
    <mergeCell ref="BN42:BQ42"/>
    <mergeCell ref="AL42:AO42"/>
    <mergeCell ref="AP42:AS42"/>
    <mergeCell ref="AT42:AW42"/>
    <mergeCell ref="AX42:BA42"/>
    <mergeCell ref="Z42:AB42"/>
    <mergeCell ref="AC42:AE42"/>
    <mergeCell ref="AF42:AH42"/>
    <mergeCell ref="AI42:AK42"/>
    <mergeCell ref="T42:V42"/>
    <mergeCell ref="W42:Y42"/>
    <mergeCell ref="B42:D42"/>
    <mergeCell ref="E42:G42"/>
    <mergeCell ref="H42:J42"/>
    <mergeCell ref="K42:M42"/>
    <mergeCell ref="N42:P42"/>
    <mergeCell ref="Q42:S42"/>
    <mergeCell ref="BF41:BI41"/>
    <mergeCell ref="BJ41:BM41"/>
    <mergeCell ref="BN41:BQ41"/>
    <mergeCell ref="BR41:BU41"/>
    <mergeCell ref="AP41:AS41"/>
    <mergeCell ref="AT41:AW41"/>
    <mergeCell ref="AX41:BA41"/>
    <mergeCell ref="BB41:BE41"/>
    <mergeCell ref="AC41:AE41"/>
    <mergeCell ref="AF41:AH41"/>
    <mergeCell ref="AI41:AK41"/>
    <mergeCell ref="AL41:AO41"/>
    <mergeCell ref="BR40:BU40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BB40:BE40"/>
    <mergeCell ref="BF40:BI40"/>
    <mergeCell ref="BJ40:BM40"/>
    <mergeCell ref="BN40:BQ40"/>
    <mergeCell ref="AL40:AO40"/>
    <mergeCell ref="AP40:AS40"/>
    <mergeCell ref="AT40:AW40"/>
    <mergeCell ref="AX40:BA40"/>
    <mergeCell ref="Z40:AB40"/>
    <mergeCell ref="AC40:AE40"/>
    <mergeCell ref="AF40:AH40"/>
    <mergeCell ref="AI40:AK40"/>
    <mergeCell ref="N40:P40"/>
    <mergeCell ref="Q40:S40"/>
    <mergeCell ref="T40:V40"/>
    <mergeCell ref="W40:Y40"/>
    <mergeCell ref="B40:D40"/>
    <mergeCell ref="E40:G40"/>
    <mergeCell ref="H40:J40"/>
    <mergeCell ref="K40:M40"/>
    <mergeCell ref="BF39:BI39"/>
    <mergeCell ref="BJ39:BM39"/>
    <mergeCell ref="BN39:BQ39"/>
    <mergeCell ref="BR39:BU39"/>
    <mergeCell ref="AP39:AS39"/>
    <mergeCell ref="AT39:AW39"/>
    <mergeCell ref="AX39:BA39"/>
    <mergeCell ref="BB39:BE39"/>
    <mergeCell ref="AC39:AE39"/>
    <mergeCell ref="AF39:AH39"/>
    <mergeCell ref="AI39:AK39"/>
    <mergeCell ref="AL39:AO39"/>
    <mergeCell ref="BR38:BU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BB38:BE38"/>
    <mergeCell ref="BF38:BI38"/>
    <mergeCell ref="BJ38:BM38"/>
    <mergeCell ref="BN38:BQ38"/>
    <mergeCell ref="AL38:AO38"/>
    <mergeCell ref="AP38:AS38"/>
    <mergeCell ref="AT38:AW38"/>
    <mergeCell ref="AX38:BA38"/>
    <mergeCell ref="Z38:AB38"/>
    <mergeCell ref="AC38:AE38"/>
    <mergeCell ref="AF38:AH38"/>
    <mergeCell ref="AI38:AK38"/>
    <mergeCell ref="N38:P38"/>
    <mergeCell ref="Q38:S38"/>
    <mergeCell ref="T38:V38"/>
    <mergeCell ref="W38:Y38"/>
    <mergeCell ref="B38:D38"/>
    <mergeCell ref="E38:G38"/>
    <mergeCell ref="H38:J38"/>
    <mergeCell ref="K38:M38"/>
    <mergeCell ref="BF37:BI37"/>
    <mergeCell ref="BJ37:BM37"/>
    <mergeCell ref="BN37:BQ37"/>
    <mergeCell ref="BR37:BU37"/>
    <mergeCell ref="AP37:AS37"/>
    <mergeCell ref="AT37:AW37"/>
    <mergeCell ref="AX37:BA37"/>
    <mergeCell ref="BB37:BE37"/>
    <mergeCell ref="AC37:AE37"/>
    <mergeCell ref="AF37:AH37"/>
    <mergeCell ref="AI37:AK37"/>
    <mergeCell ref="AL37:AO37"/>
    <mergeCell ref="BR36:BU36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BB36:BE36"/>
    <mergeCell ref="BF36:BI36"/>
    <mergeCell ref="BJ36:BM36"/>
    <mergeCell ref="BN36:BQ36"/>
    <mergeCell ref="AL36:AO36"/>
    <mergeCell ref="AP36:AS36"/>
    <mergeCell ref="AT36:AW36"/>
    <mergeCell ref="AX36:BA36"/>
    <mergeCell ref="Z36:AB36"/>
    <mergeCell ref="AC36:AE36"/>
    <mergeCell ref="AF36:AH36"/>
    <mergeCell ref="AI36:AK36"/>
    <mergeCell ref="N36:P36"/>
    <mergeCell ref="Q36:S36"/>
    <mergeCell ref="T36:V36"/>
    <mergeCell ref="W36:Y36"/>
    <mergeCell ref="B36:D36"/>
    <mergeCell ref="E36:G36"/>
    <mergeCell ref="H36:J36"/>
    <mergeCell ref="K36:M36"/>
    <mergeCell ref="BF35:BI35"/>
    <mergeCell ref="BJ35:BM35"/>
    <mergeCell ref="BN35:BQ35"/>
    <mergeCell ref="BR35:BU35"/>
    <mergeCell ref="AP35:AS35"/>
    <mergeCell ref="AT35:AW35"/>
    <mergeCell ref="AX35:BA35"/>
    <mergeCell ref="BB35:BE35"/>
    <mergeCell ref="AC35:AE35"/>
    <mergeCell ref="AF35:AH35"/>
    <mergeCell ref="AI35:AK35"/>
    <mergeCell ref="AL35:AO35"/>
    <mergeCell ref="BR34:BU34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BB34:BE34"/>
    <mergeCell ref="BF34:BI34"/>
    <mergeCell ref="BJ34:BM34"/>
    <mergeCell ref="BN34:BQ34"/>
    <mergeCell ref="AL34:AO34"/>
    <mergeCell ref="AP34:AS34"/>
    <mergeCell ref="AT34:AW34"/>
    <mergeCell ref="AX34:BA34"/>
    <mergeCell ref="Z34:AB34"/>
    <mergeCell ref="AC34:AE34"/>
    <mergeCell ref="AF34:AH34"/>
    <mergeCell ref="AI34:AK34"/>
    <mergeCell ref="AX33:BI33"/>
    <mergeCell ref="BJ33:BU33"/>
    <mergeCell ref="B34:D34"/>
    <mergeCell ref="E34:G34"/>
    <mergeCell ref="H34:J34"/>
    <mergeCell ref="K34:M34"/>
    <mergeCell ref="N34:P34"/>
    <mergeCell ref="Q34:S34"/>
    <mergeCell ref="T34:V34"/>
    <mergeCell ref="W34:Y34"/>
    <mergeCell ref="B33:M33"/>
    <mergeCell ref="N33:Y33"/>
    <mergeCell ref="Z33:AK33"/>
    <mergeCell ref="AL33:AW33"/>
    <mergeCell ref="BR27:BU27"/>
    <mergeCell ref="A31:BU31"/>
    <mergeCell ref="B32:AK32"/>
    <mergeCell ref="AL32:BU32"/>
    <mergeCell ref="B28:D28"/>
    <mergeCell ref="N28:P28"/>
    <mergeCell ref="Z28:AB28"/>
    <mergeCell ref="AL28:AO28"/>
    <mergeCell ref="AX28:BA28"/>
    <mergeCell ref="BJ28:BM28"/>
    <mergeCell ref="BB27:BE27"/>
    <mergeCell ref="BF27:BI27"/>
    <mergeCell ref="BJ27:BM27"/>
    <mergeCell ref="BN27:BQ27"/>
    <mergeCell ref="AL27:AO27"/>
    <mergeCell ref="AP27:AS27"/>
    <mergeCell ref="AT27:AW27"/>
    <mergeCell ref="AX27:BA27"/>
    <mergeCell ref="Z27:AB27"/>
    <mergeCell ref="AC27:AE27"/>
    <mergeCell ref="AF27:AH27"/>
    <mergeCell ref="AI27:AK27"/>
    <mergeCell ref="N27:P27"/>
    <mergeCell ref="Q27:S27"/>
    <mergeCell ref="T27:V27"/>
    <mergeCell ref="W27:Y27"/>
    <mergeCell ref="B27:D27"/>
    <mergeCell ref="E27:G27"/>
    <mergeCell ref="H27:J27"/>
    <mergeCell ref="K27:M27"/>
    <mergeCell ref="BF26:BI26"/>
    <mergeCell ref="BJ26:BM26"/>
    <mergeCell ref="BN26:BQ26"/>
    <mergeCell ref="BR26:BU26"/>
    <mergeCell ref="AP26:AS26"/>
    <mergeCell ref="AT26:AW26"/>
    <mergeCell ref="AX26:BA26"/>
    <mergeCell ref="BB26:BE26"/>
    <mergeCell ref="AC26:AE26"/>
    <mergeCell ref="AF26:AH26"/>
    <mergeCell ref="AI26:AK26"/>
    <mergeCell ref="AL26:AO26"/>
    <mergeCell ref="BR25:BU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BB25:BE25"/>
    <mergeCell ref="BF25:BI25"/>
    <mergeCell ref="BJ25:BM25"/>
    <mergeCell ref="BN25:BQ25"/>
    <mergeCell ref="AL25:AO25"/>
    <mergeCell ref="AP25:AS25"/>
    <mergeCell ref="AT25:AW25"/>
    <mergeCell ref="AX25:BA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F24:BI24"/>
    <mergeCell ref="BJ24:BM24"/>
    <mergeCell ref="BN24:BQ24"/>
    <mergeCell ref="BR24:BU24"/>
    <mergeCell ref="AP24:AS24"/>
    <mergeCell ref="AT24:AW24"/>
    <mergeCell ref="AX24:BA24"/>
    <mergeCell ref="BB24:BE24"/>
    <mergeCell ref="AC24:AE24"/>
    <mergeCell ref="AF24:AH24"/>
    <mergeCell ref="AI24:AK24"/>
    <mergeCell ref="AL24:AO24"/>
    <mergeCell ref="BR23:BU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BB23:BE23"/>
    <mergeCell ref="BF23:BI23"/>
    <mergeCell ref="BJ23:BM23"/>
    <mergeCell ref="BN23:BQ23"/>
    <mergeCell ref="AL23:AO23"/>
    <mergeCell ref="AP23:AS23"/>
    <mergeCell ref="AT23:AW23"/>
    <mergeCell ref="AX23:BA23"/>
    <mergeCell ref="Z23:AB23"/>
    <mergeCell ref="AC23:AE23"/>
    <mergeCell ref="AF23:AH23"/>
    <mergeCell ref="AI23:AK23"/>
    <mergeCell ref="N23:P23"/>
    <mergeCell ref="Q23:S23"/>
    <mergeCell ref="T23:V23"/>
    <mergeCell ref="W23:Y23"/>
    <mergeCell ref="B23:D23"/>
    <mergeCell ref="E23:G23"/>
    <mergeCell ref="H23:J23"/>
    <mergeCell ref="K23:M23"/>
    <mergeCell ref="BF22:BI22"/>
    <mergeCell ref="BJ22:BM22"/>
    <mergeCell ref="BN22:BQ22"/>
    <mergeCell ref="BR22:BU22"/>
    <mergeCell ref="AP22:AS22"/>
    <mergeCell ref="AT22:AW22"/>
    <mergeCell ref="AX22:BA22"/>
    <mergeCell ref="BB22:BE22"/>
    <mergeCell ref="AC22:AE22"/>
    <mergeCell ref="AF22:AH22"/>
    <mergeCell ref="AI22:AK22"/>
    <mergeCell ref="AL22:AO22"/>
    <mergeCell ref="BR21:BU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Z21:AB21"/>
    <mergeCell ref="AC21:AE21"/>
    <mergeCell ref="AF21:AH21"/>
    <mergeCell ref="AI21:AK21"/>
    <mergeCell ref="N21:P21"/>
    <mergeCell ref="Q21:S21"/>
    <mergeCell ref="T21:V21"/>
    <mergeCell ref="W21:Y21"/>
    <mergeCell ref="B21:D21"/>
    <mergeCell ref="E21:G21"/>
    <mergeCell ref="H21:J21"/>
    <mergeCell ref="K21:M21"/>
    <mergeCell ref="BF20:BI20"/>
    <mergeCell ref="BJ20:BM20"/>
    <mergeCell ref="BN20:BQ20"/>
    <mergeCell ref="BR20:BU20"/>
    <mergeCell ref="AP20:AS20"/>
    <mergeCell ref="AT20:AW20"/>
    <mergeCell ref="AX20:BA20"/>
    <mergeCell ref="BB20:BE20"/>
    <mergeCell ref="AC20:AE20"/>
    <mergeCell ref="AF20:AH20"/>
    <mergeCell ref="AI20:AK20"/>
    <mergeCell ref="AL20:AO20"/>
    <mergeCell ref="BR19:BU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BB19:BE19"/>
    <mergeCell ref="BF19:BI19"/>
    <mergeCell ref="BJ19:BM19"/>
    <mergeCell ref="BN19:BQ19"/>
    <mergeCell ref="AL19:AO19"/>
    <mergeCell ref="AP19:AS19"/>
    <mergeCell ref="AT19:AW19"/>
    <mergeCell ref="AX19:BA19"/>
    <mergeCell ref="Z19:AB19"/>
    <mergeCell ref="AC19:AE19"/>
    <mergeCell ref="AF19:AH19"/>
    <mergeCell ref="AI19:AK19"/>
    <mergeCell ref="N19:P19"/>
    <mergeCell ref="Q19:S19"/>
    <mergeCell ref="T19:V19"/>
    <mergeCell ref="W19:Y19"/>
    <mergeCell ref="B19:D19"/>
    <mergeCell ref="E19:G19"/>
    <mergeCell ref="H19:J19"/>
    <mergeCell ref="K19:M19"/>
    <mergeCell ref="B17:AK17"/>
    <mergeCell ref="AL17:BU17"/>
    <mergeCell ref="B18:M18"/>
    <mergeCell ref="N18:Y18"/>
    <mergeCell ref="Z18:AK18"/>
    <mergeCell ref="AL18:AW18"/>
    <mergeCell ref="AX18:BI18"/>
    <mergeCell ref="BJ18:BU18"/>
    <mergeCell ref="A16:BU16"/>
    <mergeCell ref="Q13:S13"/>
    <mergeCell ref="T13:V13"/>
    <mergeCell ref="W13:Y13"/>
    <mergeCell ref="N14:P14"/>
    <mergeCell ref="Q14:S14"/>
    <mergeCell ref="T14:V14"/>
    <mergeCell ref="B13:D13"/>
    <mergeCell ref="E13:G13"/>
    <mergeCell ref="H13:J13"/>
    <mergeCell ref="CD12:CG12"/>
    <mergeCell ref="CH12:CK12"/>
    <mergeCell ref="CL12:CO12"/>
    <mergeCell ref="CP12:CS12"/>
    <mergeCell ref="BN12:BQ12"/>
    <mergeCell ref="BR12:BU12"/>
    <mergeCell ref="BV12:BY12"/>
    <mergeCell ref="BZ12:CC12"/>
    <mergeCell ref="AX12:BA12"/>
    <mergeCell ref="BB12:BE12"/>
    <mergeCell ref="BF12:BI12"/>
    <mergeCell ref="BJ12:BM12"/>
    <mergeCell ref="AL12:AN12"/>
    <mergeCell ref="AO12:AQ12"/>
    <mergeCell ref="AR12:AT12"/>
    <mergeCell ref="AU12:AW12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CD11:CG11"/>
    <mergeCell ref="CH11:CK11"/>
    <mergeCell ref="CL11:CO11"/>
    <mergeCell ref="CP11:CS11"/>
    <mergeCell ref="BN11:BQ11"/>
    <mergeCell ref="BR11:BU11"/>
    <mergeCell ref="BV11:BY11"/>
    <mergeCell ref="BZ11:CC11"/>
    <mergeCell ref="AX11:BA11"/>
    <mergeCell ref="BB11:BE11"/>
    <mergeCell ref="BF11:BI11"/>
    <mergeCell ref="BJ11:BM11"/>
    <mergeCell ref="AL11:AN11"/>
    <mergeCell ref="AO11:AQ11"/>
    <mergeCell ref="AR11:AT11"/>
    <mergeCell ref="AU11:AW11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CD10:CG10"/>
    <mergeCell ref="CH10:CK10"/>
    <mergeCell ref="CL10:CO10"/>
    <mergeCell ref="CP10:CS10"/>
    <mergeCell ref="BN10:BQ10"/>
    <mergeCell ref="BR10:BU10"/>
    <mergeCell ref="BV10:BY10"/>
    <mergeCell ref="BZ10:CC10"/>
    <mergeCell ref="AX10:BA10"/>
    <mergeCell ref="BB10:BE10"/>
    <mergeCell ref="BF10:BI10"/>
    <mergeCell ref="BJ10:BM10"/>
    <mergeCell ref="AL10:AN10"/>
    <mergeCell ref="AO10:AQ10"/>
    <mergeCell ref="AR10:AT10"/>
    <mergeCell ref="AU10:AW10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CD9:CG9"/>
    <mergeCell ref="CH9:CK9"/>
    <mergeCell ref="CL9:CO9"/>
    <mergeCell ref="CP9:CS9"/>
    <mergeCell ref="BN9:BQ9"/>
    <mergeCell ref="BR9:BU9"/>
    <mergeCell ref="BV9:BY9"/>
    <mergeCell ref="BZ9:CC9"/>
    <mergeCell ref="AX9:BA9"/>
    <mergeCell ref="BB9:BE9"/>
    <mergeCell ref="BF9:BI9"/>
    <mergeCell ref="BJ9:BM9"/>
    <mergeCell ref="AL9:AN9"/>
    <mergeCell ref="AO9:AQ9"/>
    <mergeCell ref="AR9:AT9"/>
    <mergeCell ref="AU9:AW9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CD8:CG8"/>
    <mergeCell ref="CH8:CK8"/>
    <mergeCell ref="CL8:CO8"/>
    <mergeCell ref="CP8:CS8"/>
    <mergeCell ref="BN8:BQ8"/>
    <mergeCell ref="BR8:BU8"/>
    <mergeCell ref="BV8:BY8"/>
    <mergeCell ref="BZ8:CC8"/>
    <mergeCell ref="AX8:BA8"/>
    <mergeCell ref="BB8:BE8"/>
    <mergeCell ref="BF8:BI8"/>
    <mergeCell ref="BJ8:BM8"/>
    <mergeCell ref="AL8:AN8"/>
    <mergeCell ref="AO8:AQ8"/>
    <mergeCell ref="AR8:AT8"/>
    <mergeCell ref="AU8:AW8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  <mergeCell ref="CD7:CG7"/>
    <mergeCell ref="CH7:CK7"/>
    <mergeCell ref="CL7:CO7"/>
    <mergeCell ref="CP7:CS7"/>
    <mergeCell ref="BN7:BQ7"/>
    <mergeCell ref="BR7:BU7"/>
    <mergeCell ref="BV7:BY7"/>
    <mergeCell ref="BZ7:CC7"/>
    <mergeCell ref="AX7:BA7"/>
    <mergeCell ref="BB7:BE7"/>
    <mergeCell ref="BF7:BI7"/>
    <mergeCell ref="BJ7:BM7"/>
    <mergeCell ref="AL7:AN7"/>
    <mergeCell ref="AO7:AQ7"/>
    <mergeCell ref="AR7:AT7"/>
    <mergeCell ref="AU7:AW7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CD6:CG6"/>
    <mergeCell ref="CH6:CK6"/>
    <mergeCell ref="CL6:CO6"/>
    <mergeCell ref="CP6:CS6"/>
    <mergeCell ref="BN6:BQ6"/>
    <mergeCell ref="BR6:BU6"/>
    <mergeCell ref="BV6:BY6"/>
    <mergeCell ref="BZ6:CC6"/>
    <mergeCell ref="AX6:BA6"/>
    <mergeCell ref="BB6:BE6"/>
    <mergeCell ref="BF6:BI6"/>
    <mergeCell ref="BJ6:BM6"/>
    <mergeCell ref="AL6:AN6"/>
    <mergeCell ref="AO6:AQ6"/>
    <mergeCell ref="AR6:AT6"/>
    <mergeCell ref="AU6:AW6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CD5:CG5"/>
    <mergeCell ref="CH5:CK5"/>
    <mergeCell ref="CL5:CO5"/>
    <mergeCell ref="CP5:CS5"/>
    <mergeCell ref="BN5:BQ5"/>
    <mergeCell ref="BR5:BU5"/>
    <mergeCell ref="BV5:BY5"/>
    <mergeCell ref="BZ5:CC5"/>
    <mergeCell ref="AX5:BA5"/>
    <mergeCell ref="BB5:BE5"/>
    <mergeCell ref="BF5:BI5"/>
    <mergeCell ref="BJ5:BM5"/>
    <mergeCell ref="AL5:AN5"/>
    <mergeCell ref="AO5:AQ5"/>
    <mergeCell ref="AR5:AT5"/>
    <mergeCell ref="AU5:AW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CD4:CG4"/>
    <mergeCell ref="CH4:CK4"/>
    <mergeCell ref="CL4:CO4"/>
    <mergeCell ref="CP4:CS4"/>
    <mergeCell ref="BN4:BQ4"/>
    <mergeCell ref="BR4:BU4"/>
    <mergeCell ref="BV4:BY4"/>
    <mergeCell ref="BZ4:CC4"/>
    <mergeCell ref="AX4:BA4"/>
    <mergeCell ref="BB4:BE4"/>
    <mergeCell ref="BF4:BI4"/>
    <mergeCell ref="BJ4:BM4"/>
    <mergeCell ref="AL4:AN4"/>
    <mergeCell ref="AO4:AQ4"/>
    <mergeCell ref="AR4:AT4"/>
    <mergeCell ref="AU4:AW4"/>
    <mergeCell ref="Z4:AB4"/>
    <mergeCell ref="AC4:AE4"/>
    <mergeCell ref="AF4:AH4"/>
    <mergeCell ref="AI4:AK4"/>
    <mergeCell ref="BV3:CG3"/>
    <mergeCell ref="CH3:CS3"/>
    <mergeCell ref="B4:D4"/>
    <mergeCell ref="E4:G4"/>
    <mergeCell ref="H4:J4"/>
    <mergeCell ref="K4:M4"/>
    <mergeCell ref="N4:P4"/>
    <mergeCell ref="Q4:S4"/>
    <mergeCell ref="T4:V4"/>
    <mergeCell ref="W4:Y4"/>
    <mergeCell ref="A46:AW46"/>
    <mergeCell ref="B47:Y47"/>
    <mergeCell ref="B2:AK2"/>
    <mergeCell ref="AL2:CS2"/>
    <mergeCell ref="B3:M3"/>
    <mergeCell ref="N3:Y3"/>
    <mergeCell ref="Z3:AK3"/>
    <mergeCell ref="AL3:AW3"/>
    <mergeCell ref="AX3:BI3"/>
    <mergeCell ref="BJ3:BU3"/>
    <mergeCell ref="AL48:AW48"/>
    <mergeCell ref="Z47:AW47"/>
    <mergeCell ref="AD58:AG58"/>
    <mergeCell ref="AD59:AG59"/>
    <mergeCell ref="AH49:AK49"/>
    <mergeCell ref="AH50:AK50"/>
    <mergeCell ref="AH51:AK51"/>
    <mergeCell ref="AH52:AK52"/>
    <mergeCell ref="AD49:AG49"/>
    <mergeCell ref="Z49:AC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0"/>
  <sheetViews>
    <sheetView workbookViewId="0" topLeftCell="A16">
      <selection activeCell="C2" sqref="C2"/>
    </sheetView>
  </sheetViews>
  <sheetFormatPr defaultColWidth="9.140625" defaultRowHeight="12.75"/>
  <cols>
    <col min="3" max="3" width="13.421875" style="0" customWidth="1"/>
    <col min="4" max="30" width="2.7109375" style="0" customWidth="1"/>
  </cols>
  <sheetData>
    <row r="1" spans="1:52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3.5" thickBot="1">
      <c r="A2" s="30"/>
      <c r="B2" s="30"/>
      <c r="C2" s="709" t="s">
        <v>1139</v>
      </c>
      <c r="D2" s="1544" t="s">
        <v>1136</v>
      </c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1545"/>
      <c r="Y2" s="1545"/>
      <c r="Z2" s="1545"/>
      <c r="AA2" s="1545"/>
      <c r="AB2" s="1545"/>
      <c r="AC2" s="1545"/>
      <c r="AD2" s="1546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3.5" thickBot="1">
      <c r="A3" s="30"/>
      <c r="B3" s="30"/>
      <c r="C3" s="710" t="s">
        <v>199</v>
      </c>
      <c r="D3" s="711">
        <v>1</v>
      </c>
      <c r="E3" s="712">
        <v>2</v>
      </c>
      <c r="F3" s="712">
        <v>3</v>
      </c>
      <c r="G3" s="712">
        <v>4</v>
      </c>
      <c r="H3" s="712">
        <v>5</v>
      </c>
      <c r="I3" s="712">
        <v>6</v>
      </c>
      <c r="J3" s="712">
        <v>7</v>
      </c>
      <c r="K3" s="712">
        <v>8</v>
      </c>
      <c r="L3" s="712">
        <v>9</v>
      </c>
      <c r="M3" s="712">
        <v>10</v>
      </c>
      <c r="N3" s="712">
        <v>11</v>
      </c>
      <c r="O3" s="712">
        <v>12</v>
      </c>
      <c r="P3" s="712">
        <v>13</v>
      </c>
      <c r="Q3" s="712">
        <v>14</v>
      </c>
      <c r="R3" s="712">
        <v>15</v>
      </c>
      <c r="S3" s="712">
        <v>16</v>
      </c>
      <c r="T3" s="712">
        <v>17</v>
      </c>
      <c r="U3" s="712">
        <v>18</v>
      </c>
      <c r="V3" s="712">
        <v>19</v>
      </c>
      <c r="W3" s="712">
        <v>20</v>
      </c>
      <c r="X3" s="713">
        <v>21</v>
      </c>
      <c r="Y3" s="712">
        <v>22</v>
      </c>
      <c r="Z3" s="712">
        <v>23</v>
      </c>
      <c r="AA3" s="712">
        <v>24</v>
      </c>
      <c r="AB3" s="712">
        <v>25</v>
      </c>
      <c r="AC3" s="712">
        <v>26</v>
      </c>
      <c r="AD3" s="714">
        <v>27</v>
      </c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3.5" thickBot="1">
      <c r="A4" s="30"/>
      <c r="B4" s="30"/>
      <c r="C4" s="169" t="s">
        <v>661</v>
      </c>
      <c r="D4" s="584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>
        <v>14</v>
      </c>
      <c r="R4" s="182"/>
      <c r="S4" s="182"/>
      <c r="T4" s="182"/>
      <c r="U4" s="182"/>
      <c r="V4" s="182"/>
      <c r="W4" s="182"/>
      <c r="X4" s="182"/>
      <c r="Y4" s="191"/>
      <c r="Z4" s="191"/>
      <c r="AA4" s="191"/>
      <c r="AB4" s="191"/>
      <c r="AC4" s="191"/>
      <c r="AD4" s="19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thickBot="1">
      <c r="A5" s="30"/>
      <c r="B5" s="30"/>
      <c r="C5" s="170" t="s">
        <v>662</v>
      </c>
      <c r="D5" s="585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>
        <v>20</v>
      </c>
      <c r="X5" s="2"/>
      <c r="Y5" s="193"/>
      <c r="Z5" s="193"/>
      <c r="AA5" s="193"/>
      <c r="AB5" s="193"/>
      <c r="AC5" s="193"/>
      <c r="AD5" s="194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3.5" thickBot="1">
      <c r="A6" s="30"/>
      <c r="B6" s="30"/>
      <c r="C6" s="171" t="s">
        <v>366</v>
      </c>
      <c r="D6" s="586"/>
      <c r="E6" s="354"/>
      <c r="F6" s="354"/>
      <c r="G6" s="354"/>
      <c r="H6" s="354"/>
      <c r="I6" s="354"/>
      <c r="J6" s="354"/>
      <c r="K6" s="354"/>
      <c r="L6" s="354">
        <v>9</v>
      </c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95"/>
      <c r="Z6" s="195"/>
      <c r="AA6" s="195"/>
      <c r="AB6" s="195"/>
      <c r="AC6" s="195"/>
      <c r="AD6" s="196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3.5" thickBot="1">
      <c r="A7" s="30"/>
      <c r="B7" s="30"/>
      <c r="C7" s="181" t="s">
        <v>660</v>
      </c>
      <c r="D7" s="587"/>
      <c r="E7" s="355"/>
      <c r="F7" s="355"/>
      <c r="G7" s="355"/>
      <c r="H7" s="355"/>
      <c r="I7" s="355"/>
      <c r="J7" s="355"/>
      <c r="K7" s="355"/>
      <c r="L7" s="355"/>
      <c r="M7" s="355">
        <v>10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95"/>
      <c r="Z7" s="195"/>
      <c r="AA7" s="195"/>
      <c r="AB7" s="195"/>
      <c r="AC7" s="195"/>
      <c r="AD7" s="196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3.5" thickBot="1">
      <c r="A8" s="30"/>
      <c r="B8" s="30"/>
      <c r="C8" s="172" t="s">
        <v>459</v>
      </c>
      <c r="D8" s="654"/>
      <c r="E8" s="356">
        <v>2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95"/>
      <c r="Z8" s="195"/>
      <c r="AA8" s="195"/>
      <c r="AB8" s="195"/>
      <c r="AC8" s="195"/>
      <c r="AD8" s="196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3.5" thickBot="1">
      <c r="A9" s="30"/>
      <c r="B9" s="30"/>
      <c r="C9" s="173" t="s">
        <v>659</v>
      </c>
      <c r="D9" s="655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>
        <v>12</v>
      </c>
      <c r="P9" s="2"/>
      <c r="Q9" s="2"/>
      <c r="R9" s="2"/>
      <c r="S9" s="2"/>
      <c r="T9" s="2"/>
      <c r="U9" s="2"/>
      <c r="V9" s="2"/>
      <c r="W9" s="2"/>
      <c r="X9" s="2"/>
      <c r="Y9" s="193"/>
      <c r="Z9" s="193"/>
      <c r="AA9" s="193"/>
      <c r="AB9" s="193"/>
      <c r="AC9" s="193"/>
      <c r="AD9" s="194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3.5" thickBot="1">
      <c r="A10" s="30"/>
      <c r="B10" s="30"/>
      <c r="C10" s="174" t="s">
        <v>881</v>
      </c>
      <c r="D10" s="588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>
        <v>15</v>
      </c>
      <c r="S10" s="2"/>
      <c r="T10" s="2"/>
      <c r="U10" s="2"/>
      <c r="V10" s="2"/>
      <c r="W10" s="2"/>
      <c r="X10" s="2"/>
      <c r="Y10" s="193"/>
      <c r="Z10" s="193"/>
      <c r="AA10" s="193"/>
      <c r="AB10" s="193"/>
      <c r="AC10" s="193"/>
      <c r="AD10" s="194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3.5" thickBot="1">
      <c r="A11" s="30"/>
      <c r="B11" s="30"/>
      <c r="C11" s="175" t="s">
        <v>658</v>
      </c>
      <c r="D11" s="589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>
        <v>15</v>
      </c>
      <c r="S11" s="2"/>
      <c r="T11" s="2"/>
      <c r="U11" s="2"/>
      <c r="V11" s="2"/>
      <c r="W11" s="2"/>
      <c r="X11" s="2"/>
      <c r="Y11" s="193"/>
      <c r="Z11" s="193"/>
      <c r="AA11" s="193"/>
      <c r="AB11" s="193"/>
      <c r="AC11" s="193"/>
      <c r="AD11" s="194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3.5" thickBot="1">
      <c r="A12" s="30"/>
      <c r="B12" s="30"/>
      <c r="C12" s="178" t="s">
        <v>882</v>
      </c>
      <c r="D12" s="661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>
        <v>13</v>
      </c>
      <c r="Q12" s="180"/>
      <c r="R12" s="180"/>
      <c r="S12" s="180"/>
      <c r="T12" s="180"/>
      <c r="U12" s="180"/>
      <c r="V12" s="180"/>
      <c r="W12" s="180"/>
      <c r="X12" s="180"/>
      <c r="Y12" s="195"/>
      <c r="Z12" s="195"/>
      <c r="AA12" s="195"/>
      <c r="AB12" s="195"/>
      <c r="AC12" s="195"/>
      <c r="AD12" s="196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thickBot="1">
      <c r="A13" s="30"/>
      <c r="B13" s="30"/>
      <c r="C13" s="177" t="s">
        <v>883</v>
      </c>
      <c r="D13" s="656"/>
      <c r="E13" s="657"/>
      <c r="F13" s="657"/>
      <c r="G13" s="657"/>
      <c r="H13" s="657"/>
      <c r="I13" s="657"/>
      <c r="J13" s="657"/>
      <c r="K13" s="657"/>
      <c r="L13" s="657"/>
      <c r="M13" s="657"/>
      <c r="N13" s="657">
        <v>11</v>
      </c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9"/>
      <c r="Z13" s="659"/>
      <c r="AA13" s="659"/>
      <c r="AB13" s="659"/>
      <c r="AC13" s="659"/>
      <c r="AD13" s="66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thickBot="1">
      <c r="A14" s="30"/>
      <c r="B14" s="30"/>
      <c r="C14" s="34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29"/>
      <c r="Z14" s="29"/>
      <c r="AA14" s="29"/>
      <c r="AB14" s="29"/>
      <c r="AC14" s="29"/>
      <c r="AD14" s="29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thickBot="1">
      <c r="A15" s="30"/>
      <c r="B15" s="30"/>
      <c r="C15" s="1025" t="s">
        <v>1139</v>
      </c>
      <c r="D15" s="1547" t="s">
        <v>1137</v>
      </c>
      <c r="E15" s="1547"/>
      <c r="F15" s="1547"/>
      <c r="G15" s="1547"/>
      <c r="H15" s="1547"/>
      <c r="I15" s="1547"/>
      <c r="J15" s="1547"/>
      <c r="K15" s="1547"/>
      <c r="L15" s="1547"/>
      <c r="M15" s="1547"/>
      <c r="N15" s="1547"/>
      <c r="O15" s="1547"/>
      <c r="P15" s="1547"/>
      <c r="Q15" s="1547"/>
      <c r="R15" s="1547"/>
      <c r="S15" s="1547"/>
      <c r="T15" s="1547"/>
      <c r="U15" s="1547"/>
      <c r="V15" s="1547"/>
      <c r="W15" s="1547"/>
      <c r="X15" s="1547"/>
      <c r="Y15" s="1547"/>
      <c r="Z15" s="1547"/>
      <c r="AA15" s="1547"/>
      <c r="AB15" s="1547"/>
      <c r="AC15" s="1547"/>
      <c r="AD15" s="154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thickBot="1">
      <c r="A16" s="30"/>
      <c r="B16" s="30"/>
      <c r="C16" s="1025" t="s">
        <v>199</v>
      </c>
      <c r="D16" s="1026">
        <v>1</v>
      </c>
      <c r="E16" s="1027">
        <v>2</v>
      </c>
      <c r="F16" s="1027">
        <v>3</v>
      </c>
      <c r="G16" s="1027">
        <v>4</v>
      </c>
      <c r="H16" s="1027">
        <v>5</v>
      </c>
      <c r="I16" s="1027">
        <v>6</v>
      </c>
      <c r="J16" s="1027">
        <v>7</v>
      </c>
      <c r="K16" s="1027">
        <v>8</v>
      </c>
      <c r="L16" s="1027">
        <v>9</v>
      </c>
      <c r="M16" s="1027">
        <v>10</v>
      </c>
      <c r="N16" s="1027">
        <v>11</v>
      </c>
      <c r="O16" s="1027">
        <v>12</v>
      </c>
      <c r="P16" s="1027">
        <v>13</v>
      </c>
      <c r="Q16" s="1027">
        <v>14</v>
      </c>
      <c r="R16" s="1027">
        <v>15</v>
      </c>
      <c r="S16" s="1027">
        <v>16</v>
      </c>
      <c r="T16" s="1027">
        <v>17</v>
      </c>
      <c r="U16" s="1027">
        <v>18</v>
      </c>
      <c r="V16" s="1027">
        <v>19</v>
      </c>
      <c r="W16" s="1027">
        <v>20</v>
      </c>
      <c r="X16" s="1028">
        <v>21</v>
      </c>
      <c r="Y16" s="1027">
        <v>22</v>
      </c>
      <c r="Z16" s="1027">
        <v>23</v>
      </c>
      <c r="AA16" s="1027">
        <v>24</v>
      </c>
      <c r="AB16" s="1027">
        <v>25</v>
      </c>
      <c r="AC16" s="1027">
        <v>26</v>
      </c>
      <c r="AD16" s="1029">
        <v>27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3.5" thickBot="1">
      <c r="A17" s="30"/>
      <c r="B17" s="30"/>
      <c r="C17" s="190" t="s">
        <v>661</v>
      </c>
      <c r="D17" s="816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>
        <v>14</v>
      </c>
      <c r="R17" s="182"/>
      <c r="S17" s="182"/>
      <c r="T17" s="183"/>
      <c r="U17" s="182"/>
      <c r="V17" s="182"/>
      <c r="W17" s="182"/>
      <c r="X17" s="183"/>
      <c r="Y17" s="191"/>
      <c r="Z17" s="191"/>
      <c r="AA17" s="191"/>
      <c r="AB17" s="191"/>
      <c r="AC17" s="191"/>
      <c r="AD17" s="192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3.5" thickBot="1">
      <c r="A18" s="30"/>
      <c r="B18" s="30"/>
      <c r="C18" s="189" t="s">
        <v>662</v>
      </c>
      <c r="D18" s="817"/>
      <c r="E18" s="353"/>
      <c r="F18" s="353"/>
      <c r="G18" s="353"/>
      <c r="H18" s="353"/>
      <c r="I18" s="353"/>
      <c r="J18" s="353"/>
      <c r="K18" s="353"/>
      <c r="L18" s="353"/>
      <c r="M18" s="353">
        <v>10</v>
      </c>
      <c r="N18" s="2"/>
      <c r="O18" s="2"/>
      <c r="P18" s="2"/>
      <c r="Q18" s="2"/>
      <c r="R18" s="2"/>
      <c r="S18" s="2"/>
      <c r="T18" s="1"/>
      <c r="U18" s="2"/>
      <c r="V18" s="2"/>
      <c r="W18" s="2"/>
      <c r="X18" s="1"/>
      <c r="Y18" s="193"/>
      <c r="Z18" s="193"/>
      <c r="AA18" s="193"/>
      <c r="AB18" s="193"/>
      <c r="AC18" s="193"/>
      <c r="AD18" s="194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3.5" thickBot="1">
      <c r="A19" s="30"/>
      <c r="B19" s="30"/>
      <c r="C19" s="188" t="s">
        <v>366</v>
      </c>
      <c r="D19" s="720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>
        <v>19</v>
      </c>
      <c r="W19" s="180"/>
      <c r="X19" s="180"/>
      <c r="Y19" s="195"/>
      <c r="Z19" s="195"/>
      <c r="AA19" s="195"/>
      <c r="AB19" s="195"/>
      <c r="AC19" s="195"/>
      <c r="AD19" s="196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3.5" thickBot="1">
      <c r="A20" s="30"/>
      <c r="B20" s="30"/>
      <c r="C20" s="187" t="s">
        <v>660</v>
      </c>
      <c r="D20" s="818"/>
      <c r="E20" s="355"/>
      <c r="F20" s="355"/>
      <c r="G20" s="355"/>
      <c r="H20" s="355"/>
      <c r="I20" s="355"/>
      <c r="J20" s="355"/>
      <c r="K20" s="355"/>
      <c r="L20" s="355"/>
      <c r="M20" s="355">
        <v>10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95"/>
      <c r="Z20" s="195"/>
      <c r="AA20" s="195"/>
      <c r="AB20" s="195"/>
      <c r="AC20" s="195"/>
      <c r="AD20" s="196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3.5" thickBot="1">
      <c r="A21" s="30"/>
      <c r="B21" s="30"/>
      <c r="C21" s="186" t="s">
        <v>459</v>
      </c>
      <c r="D21" s="819"/>
      <c r="E21" s="356"/>
      <c r="F21" s="356"/>
      <c r="G21" s="356"/>
      <c r="H21" s="356"/>
      <c r="I21" s="356"/>
      <c r="J21" s="356"/>
      <c r="K21" s="356"/>
      <c r="L21" s="356">
        <v>9</v>
      </c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95"/>
      <c r="Z21" s="195"/>
      <c r="AA21" s="195"/>
      <c r="AB21" s="195"/>
      <c r="AC21" s="195"/>
      <c r="AD21" s="196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3.5" thickBot="1">
      <c r="A22" s="30"/>
      <c r="B22" s="30"/>
      <c r="C22" s="185" t="s">
        <v>659</v>
      </c>
      <c r="D22" s="825"/>
      <c r="E22" s="357"/>
      <c r="F22" s="357"/>
      <c r="G22" s="357"/>
      <c r="H22" s="357"/>
      <c r="I22" s="357"/>
      <c r="J22" s="357"/>
      <c r="K22" s="357"/>
      <c r="L22" s="357"/>
      <c r="M22" s="357"/>
      <c r="N22" s="1024"/>
      <c r="O22" s="357">
        <v>12</v>
      </c>
      <c r="P22" s="2"/>
      <c r="Q22" s="2"/>
      <c r="R22" s="2"/>
      <c r="S22" s="2"/>
      <c r="T22" s="1"/>
      <c r="U22" s="2"/>
      <c r="V22" s="2"/>
      <c r="W22" s="2"/>
      <c r="X22" s="1"/>
      <c r="Y22" s="193"/>
      <c r="Z22" s="193"/>
      <c r="AA22" s="193"/>
      <c r="AB22" s="193"/>
      <c r="AC22" s="193"/>
      <c r="AD22" s="194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3.5" thickBot="1">
      <c r="A23" s="30"/>
      <c r="B23" s="30"/>
      <c r="C23" s="184" t="s">
        <v>881</v>
      </c>
      <c r="D23" s="716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>
        <v>14</v>
      </c>
      <c r="R23" s="2"/>
      <c r="S23" s="2"/>
      <c r="T23" s="1"/>
      <c r="U23" s="2"/>
      <c r="V23" s="2"/>
      <c r="W23" s="2"/>
      <c r="X23" s="1"/>
      <c r="Y23" s="193"/>
      <c r="Z23" s="193"/>
      <c r="AA23" s="193"/>
      <c r="AB23" s="193"/>
      <c r="AC23" s="193"/>
      <c r="AD23" s="19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3.5" thickBot="1">
      <c r="A24" s="30"/>
      <c r="B24" s="30"/>
      <c r="C24" s="176" t="s">
        <v>658</v>
      </c>
      <c r="D24" s="717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>
        <v>12</v>
      </c>
      <c r="P24" s="2"/>
      <c r="Q24" s="2"/>
      <c r="R24" s="2"/>
      <c r="S24" s="2"/>
      <c r="T24" s="2"/>
      <c r="U24" s="2"/>
      <c r="V24" s="2"/>
      <c r="W24" s="2"/>
      <c r="X24" s="2"/>
      <c r="Y24" s="193"/>
      <c r="Z24" s="193"/>
      <c r="AA24" s="193"/>
      <c r="AB24" s="193"/>
      <c r="AC24" s="193"/>
      <c r="AD24" s="194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3.5" thickBot="1">
      <c r="A25" s="30"/>
      <c r="B25" s="30"/>
      <c r="C25" s="178" t="s">
        <v>882</v>
      </c>
      <c r="D25" s="719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>
        <v>13</v>
      </c>
      <c r="Q25" s="180"/>
      <c r="R25" s="180"/>
      <c r="S25" s="180"/>
      <c r="T25" s="180"/>
      <c r="U25" s="180"/>
      <c r="V25" s="180"/>
      <c r="W25" s="180"/>
      <c r="X25" s="180"/>
      <c r="Y25" s="195"/>
      <c r="Z25" s="195"/>
      <c r="AA25" s="195"/>
      <c r="AB25" s="195"/>
      <c r="AC25" s="195"/>
      <c r="AD25" s="196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3.5" thickBot="1">
      <c r="A26" s="30"/>
      <c r="B26" s="30"/>
      <c r="C26" s="177" t="s">
        <v>883</v>
      </c>
      <c r="D26" s="718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>
        <v>12</v>
      </c>
      <c r="P26" s="658"/>
      <c r="Q26" s="658"/>
      <c r="R26" s="658"/>
      <c r="S26" s="658"/>
      <c r="T26" s="658"/>
      <c r="U26" s="658"/>
      <c r="V26" s="658"/>
      <c r="W26" s="658"/>
      <c r="X26" s="658"/>
      <c r="Y26" s="659"/>
      <c r="Z26" s="659"/>
      <c r="AA26" s="659"/>
      <c r="AB26" s="659"/>
      <c r="AC26" s="659"/>
      <c r="AD26" s="66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3.5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9"/>
      <c r="Z27" s="29"/>
      <c r="AA27" s="29"/>
      <c r="AB27" s="29"/>
      <c r="AC27" s="29"/>
      <c r="AD27" s="2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3.5" thickBot="1">
      <c r="A28" s="30"/>
      <c r="B28" s="30"/>
      <c r="C28" s="1130" t="s">
        <v>1139</v>
      </c>
      <c r="D28" s="1549" t="s">
        <v>198</v>
      </c>
      <c r="E28" s="1549"/>
      <c r="F28" s="1549"/>
      <c r="G28" s="1549"/>
      <c r="H28" s="1549"/>
      <c r="I28" s="1549"/>
      <c r="J28" s="1549"/>
      <c r="K28" s="1549"/>
      <c r="L28" s="1549"/>
      <c r="M28" s="1549"/>
      <c r="N28" s="1549"/>
      <c r="O28" s="1549"/>
      <c r="P28" s="1549"/>
      <c r="Q28" s="1549"/>
      <c r="R28" s="1549"/>
      <c r="S28" s="1549"/>
      <c r="T28" s="1549"/>
      <c r="U28" s="1549"/>
      <c r="V28" s="1549"/>
      <c r="W28" s="1549"/>
      <c r="X28" s="1549"/>
      <c r="Y28" s="1549"/>
      <c r="Z28" s="1549"/>
      <c r="AA28" s="1549"/>
      <c r="AB28" s="1549"/>
      <c r="AC28" s="1549"/>
      <c r="AD28" s="155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3.5" thickBot="1">
      <c r="A29" s="30"/>
      <c r="B29" s="30"/>
      <c r="C29" s="1131" t="s">
        <v>199</v>
      </c>
      <c r="D29" s="1132">
        <v>1</v>
      </c>
      <c r="E29" s="1133">
        <v>2</v>
      </c>
      <c r="F29" s="1133">
        <v>3</v>
      </c>
      <c r="G29" s="1133">
        <v>4</v>
      </c>
      <c r="H29" s="1133">
        <v>5</v>
      </c>
      <c r="I29" s="1133">
        <v>6</v>
      </c>
      <c r="J29" s="1133">
        <v>7</v>
      </c>
      <c r="K29" s="1133">
        <v>8</v>
      </c>
      <c r="L29" s="1133">
        <v>9</v>
      </c>
      <c r="M29" s="1133">
        <v>10</v>
      </c>
      <c r="N29" s="1133">
        <v>11</v>
      </c>
      <c r="O29" s="1133">
        <v>12</v>
      </c>
      <c r="P29" s="1133">
        <v>13</v>
      </c>
      <c r="Q29" s="1133">
        <v>14</v>
      </c>
      <c r="R29" s="1133">
        <v>15</v>
      </c>
      <c r="S29" s="1133">
        <v>16</v>
      </c>
      <c r="T29" s="1133">
        <v>17</v>
      </c>
      <c r="U29" s="1133">
        <v>18</v>
      </c>
      <c r="V29" s="1133">
        <v>19</v>
      </c>
      <c r="W29" s="1133">
        <v>20</v>
      </c>
      <c r="X29" s="1134">
        <v>21</v>
      </c>
      <c r="Y29" s="1133">
        <v>22</v>
      </c>
      <c r="Z29" s="1133">
        <v>23</v>
      </c>
      <c r="AA29" s="1133">
        <v>24</v>
      </c>
      <c r="AB29" s="1133">
        <v>25</v>
      </c>
      <c r="AC29" s="1133">
        <v>26</v>
      </c>
      <c r="AD29" s="1135">
        <v>27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3.5" thickBot="1">
      <c r="A30" s="30"/>
      <c r="B30" s="30"/>
      <c r="C30" s="190" t="s">
        <v>661</v>
      </c>
      <c r="D30" s="816"/>
      <c r="E30" s="653"/>
      <c r="F30" s="653"/>
      <c r="G30" s="653"/>
      <c r="H30" s="653"/>
      <c r="I30" s="653"/>
      <c r="J30" s="653"/>
      <c r="K30" s="653"/>
      <c r="L30" s="653"/>
      <c r="M30" s="653">
        <v>10</v>
      </c>
      <c r="N30" s="182"/>
      <c r="O30" s="182"/>
      <c r="P30" s="182"/>
      <c r="Q30" s="182"/>
      <c r="R30" s="182"/>
      <c r="S30" s="182"/>
      <c r="T30" s="183"/>
      <c r="U30" s="182"/>
      <c r="V30" s="182"/>
      <c r="W30" s="182"/>
      <c r="X30" s="183"/>
      <c r="Y30" s="191"/>
      <c r="Z30" s="191"/>
      <c r="AA30" s="191"/>
      <c r="AB30" s="191"/>
      <c r="AC30" s="191"/>
      <c r="AD30" s="192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3.5" thickBot="1">
      <c r="A31" s="30"/>
      <c r="B31" s="30"/>
      <c r="C31" s="189" t="s">
        <v>662</v>
      </c>
      <c r="D31" s="817"/>
      <c r="E31" s="353"/>
      <c r="F31" s="353"/>
      <c r="G31" s="353"/>
      <c r="H31" s="353"/>
      <c r="I31" s="353"/>
      <c r="J31" s="353"/>
      <c r="K31" s="353"/>
      <c r="L31" s="353"/>
      <c r="M31" s="353">
        <v>10</v>
      </c>
      <c r="N31" s="2"/>
      <c r="O31" s="2"/>
      <c r="P31" s="2"/>
      <c r="Q31" s="2"/>
      <c r="R31" s="2"/>
      <c r="S31" s="2"/>
      <c r="T31" s="1"/>
      <c r="U31" s="2"/>
      <c r="V31" s="2"/>
      <c r="W31" s="2"/>
      <c r="X31" s="1"/>
      <c r="Y31" s="193"/>
      <c r="Z31" s="193"/>
      <c r="AA31" s="193"/>
      <c r="AB31" s="193"/>
      <c r="AC31" s="193"/>
      <c r="AD31" s="194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3.5" thickBot="1">
      <c r="A32" s="30"/>
      <c r="B32" s="30"/>
      <c r="C32" s="188" t="s">
        <v>366</v>
      </c>
      <c r="D32" s="720"/>
      <c r="E32" s="354"/>
      <c r="F32" s="354"/>
      <c r="G32" s="354"/>
      <c r="H32" s="354"/>
      <c r="I32" s="354"/>
      <c r="J32" s="354"/>
      <c r="K32" s="354"/>
      <c r="L32" s="354"/>
      <c r="M32" s="354">
        <v>10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95"/>
      <c r="Z32" s="195"/>
      <c r="AA32" s="195"/>
      <c r="AB32" s="195"/>
      <c r="AC32" s="195"/>
      <c r="AD32" s="196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thickBot="1">
      <c r="A33" s="30"/>
      <c r="B33" s="30"/>
      <c r="C33" s="187" t="s">
        <v>660</v>
      </c>
      <c r="D33" s="818"/>
      <c r="E33" s="355"/>
      <c r="F33" s="355"/>
      <c r="G33" s="355"/>
      <c r="H33" s="355"/>
      <c r="I33" s="355"/>
      <c r="J33" s="355"/>
      <c r="K33" s="355"/>
      <c r="L33" s="355"/>
      <c r="M33" s="355">
        <v>10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95"/>
      <c r="Z33" s="195"/>
      <c r="AA33" s="195"/>
      <c r="AB33" s="195"/>
      <c r="AC33" s="195"/>
      <c r="AD33" s="196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3.5" thickBot="1">
      <c r="A34" s="30"/>
      <c r="B34" s="30"/>
      <c r="C34" s="186" t="s">
        <v>459</v>
      </c>
      <c r="D34" s="819"/>
      <c r="E34" s="356"/>
      <c r="F34" s="356"/>
      <c r="G34" s="356"/>
      <c r="H34" s="356"/>
      <c r="I34" s="356">
        <v>6</v>
      </c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95"/>
      <c r="Z34" s="195"/>
      <c r="AA34" s="195"/>
      <c r="AB34" s="195"/>
      <c r="AC34" s="195"/>
      <c r="AD34" s="196"/>
      <c r="AE34" s="1046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3.5" thickBot="1">
      <c r="A35" s="30"/>
      <c r="B35" s="30"/>
      <c r="C35" s="185" t="s">
        <v>659</v>
      </c>
      <c r="D35" s="825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>
        <v>14</v>
      </c>
      <c r="R35" s="2"/>
      <c r="S35" s="2"/>
      <c r="T35" s="1"/>
      <c r="U35" s="2"/>
      <c r="V35" s="2"/>
      <c r="W35" s="2"/>
      <c r="X35" s="1"/>
      <c r="Y35" s="193"/>
      <c r="Z35" s="193"/>
      <c r="AA35" s="193"/>
      <c r="AB35" s="193"/>
      <c r="AC35" s="193"/>
      <c r="AD35" s="194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3.5" thickBot="1">
      <c r="A36" s="30"/>
      <c r="B36" s="30"/>
      <c r="C36" s="184" t="s">
        <v>881</v>
      </c>
      <c r="D36" s="716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1136"/>
      <c r="U36" s="351"/>
      <c r="V36" s="351">
        <v>19</v>
      </c>
      <c r="W36" s="2"/>
      <c r="X36" s="1"/>
      <c r="Y36" s="193"/>
      <c r="Z36" s="193"/>
      <c r="AA36" s="193"/>
      <c r="AB36" s="193"/>
      <c r="AC36" s="193"/>
      <c r="AD36" s="194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3.5" thickBot="1">
      <c r="A37" s="30"/>
      <c r="B37" s="30"/>
      <c r="C37" s="176" t="s">
        <v>658</v>
      </c>
      <c r="D37" s="717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1128"/>
      <c r="Q37" s="352"/>
      <c r="R37" s="352"/>
      <c r="S37" s="352"/>
      <c r="T37" s="352"/>
      <c r="U37" s="352">
        <v>18</v>
      </c>
      <c r="V37" s="2"/>
      <c r="W37" s="2"/>
      <c r="X37" s="2"/>
      <c r="Y37" s="193"/>
      <c r="Z37" s="193"/>
      <c r="AA37" s="193"/>
      <c r="AB37" s="193"/>
      <c r="AC37" s="193"/>
      <c r="AD37" s="194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3.5" thickBot="1">
      <c r="A38" s="30"/>
      <c r="B38" s="30"/>
      <c r="C38" s="178" t="s">
        <v>882</v>
      </c>
      <c r="D38" s="719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>
        <v>18</v>
      </c>
      <c r="V38" s="195"/>
      <c r="W38" s="195"/>
      <c r="X38" s="195"/>
      <c r="Y38" s="195"/>
      <c r="Z38" s="195"/>
      <c r="AA38" s="195"/>
      <c r="AB38" s="195"/>
      <c r="AC38" s="195"/>
      <c r="AD38" s="196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3.5" thickBot="1">
      <c r="A39" s="30"/>
      <c r="B39" s="30"/>
      <c r="C39" s="177" t="s">
        <v>883</v>
      </c>
      <c r="D39" s="1103"/>
      <c r="E39" s="1104"/>
      <c r="F39" s="657"/>
      <c r="G39" s="657"/>
      <c r="H39" s="657"/>
      <c r="I39" s="657">
        <v>6</v>
      </c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6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97"/>
      <c r="Z40" s="197"/>
      <c r="AA40" s="197"/>
      <c r="AB40" s="197"/>
      <c r="AC40" s="197"/>
      <c r="AD40" s="197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</sheetData>
  <mergeCells count="10">
    <mergeCell ref="D15:AD15"/>
    <mergeCell ref="D28:AD28"/>
    <mergeCell ref="P14:R14"/>
    <mergeCell ref="S14:U14"/>
    <mergeCell ref="V14:X14"/>
    <mergeCell ref="D2:AD2"/>
    <mergeCell ref="D14:F14"/>
    <mergeCell ref="G14:I14"/>
    <mergeCell ref="J14:L14"/>
    <mergeCell ref="M14:O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3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  <col min="2" max="2" width="3.57421875" style="0" bestFit="1" customWidth="1"/>
    <col min="3" max="3" width="7.00390625" style="0" bestFit="1" customWidth="1"/>
    <col min="4" max="4" width="7.28125" style="0" customWidth="1"/>
    <col min="5" max="5" width="10.7109375" style="0" bestFit="1" customWidth="1"/>
    <col min="6" max="6" width="3.57421875" style="0" bestFit="1" customWidth="1"/>
    <col min="7" max="7" width="7.00390625" style="0" bestFit="1" customWidth="1"/>
    <col min="8" max="8" width="7.28125" style="0" customWidth="1"/>
    <col min="9" max="9" width="13.00390625" style="0" bestFit="1" customWidth="1"/>
    <col min="10" max="10" width="3.57421875" style="0" bestFit="1" customWidth="1"/>
    <col min="11" max="11" width="7.57421875" style="0" bestFit="1" customWidth="1"/>
    <col min="12" max="12" width="7.28125" style="0" customWidth="1"/>
    <col min="13" max="13" width="11.421875" style="0" bestFit="1" customWidth="1"/>
    <col min="14" max="14" width="3.57421875" style="0" bestFit="1" customWidth="1"/>
    <col min="15" max="15" width="6.57421875" style="0" bestFit="1" customWidth="1"/>
    <col min="16" max="16" width="7.28125" style="0" customWidth="1"/>
    <col min="17" max="17" width="13.28125" style="0" bestFit="1" customWidth="1"/>
    <col min="18" max="18" width="3.57421875" style="0" bestFit="1" customWidth="1"/>
    <col min="19" max="19" width="6.57421875" style="0" bestFit="1" customWidth="1"/>
    <col min="20" max="20" width="7.28125" style="0" customWidth="1"/>
    <col min="21" max="21" width="12.421875" style="0" customWidth="1"/>
    <col min="22" max="22" width="3.57421875" style="0" bestFit="1" customWidth="1"/>
    <col min="23" max="23" width="7.00390625" style="0" bestFit="1" customWidth="1"/>
    <col min="24" max="24" width="7.28125" style="0" customWidth="1"/>
    <col min="25" max="25" width="12.00390625" style="0" bestFit="1" customWidth="1"/>
    <col min="26" max="26" width="3.57421875" style="0" bestFit="1" customWidth="1"/>
    <col min="27" max="27" width="7.57421875" style="0" bestFit="1" customWidth="1"/>
    <col min="28" max="28" width="7.28125" style="0" customWidth="1"/>
    <col min="29" max="29" width="13.28125" style="0" bestFit="1" customWidth="1"/>
    <col min="30" max="30" width="3.57421875" style="0" bestFit="1" customWidth="1"/>
    <col min="31" max="31" width="7.57421875" style="0" bestFit="1" customWidth="1"/>
    <col min="32" max="32" width="7.28125" style="0" customWidth="1"/>
    <col min="33" max="33" width="13.00390625" style="0" bestFit="1" customWidth="1"/>
    <col min="34" max="34" width="3.7109375" style="0" customWidth="1"/>
    <col min="35" max="35" width="7.57421875" style="0" customWidth="1"/>
    <col min="36" max="36" width="7.28125" style="0" customWidth="1"/>
    <col min="37" max="37" width="12.28125" style="0" customWidth="1"/>
    <col min="38" max="38" width="3.7109375" style="0" customWidth="1"/>
    <col min="39" max="39" width="7.57421875" style="0" customWidth="1"/>
    <col min="40" max="40" width="7.28125" style="0" customWidth="1"/>
  </cols>
  <sheetData>
    <row r="1" spans="1:52" ht="3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3.5" thickBot="1">
      <c r="A2" s="1568" t="s">
        <v>658</v>
      </c>
      <c r="B2" s="1569"/>
      <c r="C2" s="1569"/>
      <c r="D2" s="1570"/>
      <c r="E2" s="1571" t="s">
        <v>881</v>
      </c>
      <c r="F2" s="1571"/>
      <c r="G2" s="1571"/>
      <c r="H2" s="1572"/>
      <c r="I2" s="1573" t="s">
        <v>659</v>
      </c>
      <c r="J2" s="1574"/>
      <c r="K2" s="1574"/>
      <c r="L2" s="1575"/>
      <c r="M2" s="1576" t="s">
        <v>459</v>
      </c>
      <c r="N2" s="1577"/>
      <c r="O2" s="1577"/>
      <c r="P2" s="1578"/>
      <c r="Q2" s="1557" t="s">
        <v>660</v>
      </c>
      <c r="R2" s="1558"/>
      <c r="S2" s="1558"/>
      <c r="T2" s="1559"/>
      <c r="U2" s="1560" t="s">
        <v>366</v>
      </c>
      <c r="V2" s="1561"/>
      <c r="W2" s="1561"/>
      <c r="X2" s="1562"/>
      <c r="Y2" s="1563" t="s">
        <v>662</v>
      </c>
      <c r="Z2" s="1564"/>
      <c r="AA2" s="1564"/>
      <c r="AB2" s="1565"/>
      <c r="AC2" s="1566" t="s">
        <v>661</v>
      </c>
      <c r="AD2" s="1567"/>
      <c r="AE2" s="1567"/>
      <c r="AF2" s="1567"/>
      <c r="AG2" s="1551" t="s">
        <v>882</v>
      </c>
      <c r="AH2" s="1552"/>
      <c r="AI2" s="1552"/>
      <c r="AJ2" s="1553"/>
      <c r="AK2" s="1554" t="s">
        <v>883</v>
      </c>
      <c r="AL2" s="1555"/>
      <c r="AM2" s="1555"/>
      <c r="AN2" s="15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3.5" thickBot="1">
      <c r="A3" s="6" t="s">
        <v>1148</v>
      </c>
      <c r="B3" s="28" t="s">
        <v>191</v>
      </c>
      <c r="C3" s="6" t="s">
        <v>197</v>
      </c>
      <c r="D3" s="8" t="s">
        <v>819</v>
      </c>
      <c r="E3" s="4" t="s">
        <v>1148</v>
      </c>
      <c r="F3" s="7" t="s">
        <v>191</v>
      </c>
      <c r="G3" s="4" t="s">
        <v>197</v>
      </c>
      <c r="H3" s="9" t="s">
        <v>819</v>
      </c>
      <c r="I3" s="5" t="s">
        <v>1148</v>
      </c>
      <c r="J3" s="10" t="s">
        <v>191</v>
      </c>
      <c r="K3" s="5" t="s">
        <v>197</v>
      </c>
      <c r="L3" s="5" t="s">
        <v>819</v>
      </c>
      <c r="M3" s="3" t="s">
        <v>1148</v>
      </c>
      <c r="N3" s="3" t="s">
        <v>191</v>
      </c>
      <c r="O3" s="3" t="s">
        <v>197</v>
      </c>
      <c r="P3" s="11" t="s">
        <v>819</v>
      </c>
      <c r="Q3" s="360" t="s">
        <v>1148</v>
      </c>
      <c r="R3" s="359" t="s">
        <v>191</v>
      </c>
      <c r="S3" s="360" t="s">
        <v>197</v>
      </c>
      <c r="T3" s="361" t="s">
        <v>819</v>
      </c>
      <c r="U3" s="365" t="s">
        <v>1148</v>
      </c>
      <c r="V3" s="366" t="s">
        <v>191</v>
      </c>
      <c r="W3" s="365" t="s">
        <v>197</v>
      </c>
      <c r="X3" s="367" t="s">
        <v>819</v>
      </c>
      <c r="Y3" s="25" t="s">
        <v>1148</v>
      </c>
      <c r="Z3" s="26" t="s">
        <v>191</v>
      </c>
      <c r="AA3" s="25" t="s">
        <v>197</v>
      </c>
      <c r="AB3" s="27" t="s">
        <v>819</v>
      </c>
      <c r="AC3" s="58" t="s">
        <v>1148</v>
      </c>
      <c r="AD3" s="59" t="s">
        <v>191</v>
      </c>
      <c r="AE3" s="58" t="s">
        <v>197</v>
      </c>
      <c r="AF3" s="288" t="s">
        <v>819</v>
      </c>
      <c r="AG3" s="295" t="s">
        <v>1148</v>
      </c>
      <c r="AH3" s="311" t="s">
        <v>191</v>
      </c>
      <c r="AI3" s="295" t="s">
        <v>197</v>
      </c>
      <c r="AJ3" s="298" t="s">
        <v>819</v>
      </c>
      <c r="AK3" s="1137" t="s">
        <v>1148</v>
      </c>
      <c r="AL3" s="1138" t="s">
        <v>191</v>
      </c>
      <c r="AM3" s="1137" t="s">
        <v>197</v>
      </c>
      <c r="AN3" s="1137" t="s">
        <v>819</v>
      </c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2.75">
      <c r="A4" s="235" t="s">
        <v>884</v>
      </c>
      <c r="B4" s="321">
        <v>5</v>
      </c>
      <c r="C4" s="243">
        <v>28.5</v>
      </c>
      <c r="D4" s="590">
        <f>C4/B4</f>
        <v>5.7</v>
      </c>
      <c r="E4" s="843" t="s">
        <v>112</v>
      </c>
      <c r="F4" s="842">
        <v>25</v>
      </c>
      <c r="G4" s="848">
        <v>146</v>
      </c>
      <c r="H4" s="725">
        <f>G4/F4</f>
        <v>5.84</v>
      </c>
      <c r="I4" s="1034" t="s">
        <v>110</v>
      </c>
      <c r="J4" s="1033">
        <v>26</v>
      </c>
      <c r="K4" s="1032">
        <v>164.5</v>
      </c>
      <c r="L4" s="1031">
        <f>K4/J4</f>
        <v>6.326923076923077</v>
      </c>
      <c r="M4" s="223" t="s">
        <v>885</v>
      </c>
      <c r="N4" s="1127">
        <v>12</v>
      </c>
      <c r="O4" s="1126">
        <v>73</v>
      </c>
      <c r="P4" s="1125">
        <f>O4/N4</f>
        <v>6.083333333333333</v>
      </c>
      <c r="Q4" s="323" t="s">
        <v>108</v>
      </c>
      <c r="R4" s="324">
        <v>10</v>
      </c>
      <c r="S4" s="325">
        <v>59.5</v>
      </c>
      <c r="T4" s="591">
        <f>S4/R4</f>
        <v>5.95</v>
      </c>
      <c r="U4" s="200" t="s">
        <v>886</v>
      </c>
      <c r="V4" s="201">
        <v>13</v>
      </c>
      <c r="W4" s="202">
        <v>78</v>
      </c>
      <c r="X4" s="592">
        <f>W4/V4</f>
        <v>6</v>
      </c>
      <c r="Y4" s="870" t="s">
        <v>109</v>
      </c>
      <c r="Z4" s="1030">
        <v>16</v>
      </c>
      <c r="AA4" s="1059">
        <v>103</v>
      </c>
      <c r="AB4" s="871">
        <f>AA4/Z4</f>
        <v>6.4375</v>
      </c>
      <c r="AC4" s="285" t="s">
        <v>111</v>
      </c>
      <c r="AD4" s="282">
        <v>13</v>
      </c>
      <c r="AE4" s="284">
        <v>77</v>
      </c>
      <c r="AF4" s="593">
        <f>AE4/AD4</f>
        <v>5.923076923076923</v>
      </c>
      <c r="AG4" s="316" t="s">
        <v>887</v>
      </c>
      <c r="AH4" s="312">
        <v>11</v>
      </c>
      <c r="AI4" s="294">
        <v>69.5</v>
      </c>
      <c r="AJ4" s="299">
        <f>AI4/AH4</f>
        <v>6.318181818181818</v>
      </c>
      <c r="AK4" s="1010" t="s">
        <v>888</v>
      </c>
      <c r="AL4" s="896">
        <v>23</v>
      </c>
      <c r="AM4" s="1083">
        <v>138.5</v>
      </c>
      <c r="AN4" s="1008">
        <f>AM4/AL4</f>
        <v>6.021739130434782</v>
      </c>
      <c r="AO4" s="30">
        <v>25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2.75">
      <c r="A5" s="203" t="s">
        <v>889</v>
      </c>
      <c r="B5" s="598">
        <v>1</v>
      </c>
      <c r="C5" s="236">
        <v>5.5</v>
      </c>
      <c r="D5" s="68">
        <f>C5/B5</f>
        <v>5.5</v>
      </c>
      <c r="E5" s="204" t="s">
        <v>890</v>
      </c>
      <c r="F5" s="599">
        <v>2</v>
      </c>
      <c r="G5" s="101">
        <v>13</v>
      </c>
      <c r="H5" s="80">
        <f>G5/F5</f>
        <v>6.5</v>
      </c>
      <c r="I5" s="206" t="s">
        <v>891</v>
      </c>
      <c r="J5" s="165">
        <v>1</v>
      </c>
      <c r="K5" s="89">
        <v>6.5</v>
      </c>
      <c r="L5" s="81">
        <f>K5/J5</f>
        <v>6.5</v>
      </c>
      <c r="M5" s="205" t="s">
        <v>892</v>
      </c>
      <c r="N5" s="583">
        <v>2</v>
      </c>
      <c r="O5" s="600">
        <v>10.5</v>
      </c>
      <c r="P5" s="75">
        <f>O5/N5</f>
        <v>5.25</v>
      </c>
      <c r="Q5" s="1065" t="s">
        <v>893</v>
      </c>
      <c r="R5" s="730">
        <v>15</v>
      </c>
      <c r="S5" s="731">
        <v>92.5</v>
      </c>
      <c r="T5" s="1149">
        <f>S5/R5</f>
        <v>6.166666666666667</v>
      </c>
      <c r="U5" s="229" t="s">
        <v>894</v>
      </c>
      <c r="V5" s="602">
        <v>4</v>
      </c>
      <c r="W5" s="226">
        <v>26</v>
      </c>
      <c r="X5" s="78">
        <f>W5/V5</f>
        <v>6.5</v>
      </c>
      <c r="Y5" s="207" t="s">
        <v>895</v>
      </c>
      <c r="Z5" s="320">
        <v>1</v>
      </c>
      <c r="AA5" s="319">
        <v>4</v>
      </c>
      <c r="AB5" s="71">
        <f>AA5/Z5</f>
        <v>4</v>
      </c>
      <c r="AC5" s="208" t="s">
        <v>896</v>
      </c>
      <c r="AD5" s="318">
        <v>4</v>
      </c>
      <c r="AE5" s="317">
        <v>24.5</v>
      </c>
      <c r="AF5" s="90">
        <f>AE5/AD5</f>
        <v>6.125</v>
      </c>
      <c r="AG5" s="316" t="s">
        <v>897</v>
      </c>
      <c r="AH5" s="312">
        <v>0</v>
      </c>
      <c r="AI5" s="294">
        <v>0</v>
      </c>
      <c r="AJ5" s="299">
        <v>0</v>
      </c>
      <c r="AK5" s="594" t="s">
        <v>898</v>
      </c>
      <c r="AL5" s="595">
        <v>4</v>
      </c>
      <c r="AM5" s="596">
        <v>24.5</v>
      </c>
      <c r="AN5" s="597">
        <f>AM5/AL5</f>
        <v>6.125</v>
      </c>
      <c r="AO5" s="30">
        <v>146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.75">
      <c r="A6" s="721" t="s">
        <v>899</v>
      </c>
      <c r="B6" s="722">
        <v>18</v>
      </c>
      <c r="C6" s="723">
        <v>109</v>
      </c>
      <c r="D6" s="724">
        <f>C6/B6</f>
        <v>6.055555555555555</v>
      </c>
      <c r="E6" s="204" t="s">
        <v>900</v>
      </c>
      <c r="F6" s="599">
        <v>0</v>
      </c>
      <c r="G6" s="101">
        <v>0</v>
      </c>
      <c r="H6" s="80">
        <v>0</v>
      </c>
      <c r="I6" s="206" t="s">
        <v>901</v>
      </c>
      <c r="J6" s="165">
        <v>0</v>
      </c>
      <c r="K6" s="89">
        <v>0</v>
      </c>
      <c r="L6" s="81">
        <v>0</v>
      </c>
      <c r="M6" s="205" t="s">
        <v>902</v>
      </c>
      <c r="N6" s="583">
        <v>7</v>
      </c>
      <c r="O6" s="600">
        <v>38.5</v>
      </c>
      <c r="P6" s="75">
        <f>O6/N6</f>
        <v>5.5</v>
      </c>
      <c r="Q6" s="326" t="s">
        <v>903</v>
      </c>
      <c r="R6" s="601">
        <v>2</v>
      </c>
      <c r="S6" s="333">
        <v>10.5</v>
      </c>
      <c r="T6" s="329">
        <f>S6/R6</f>
        <v>5.25</v>
      </c>
      <c r="U6" s="229" t="s">
        <v>904</v>
      </c>
      <c r="V6" s="602">
        <v>10</v>
      </c>
      <c r="W6" s="226">
        <v>63</v>
      </c>
      <c r="X6" s="78">
        <f>W6/V6</f>
        <v>6.3</v>
      </c>
      <c r="Y6" s="207" t="s">
        <v>905</v>
      </c>
      <c r="Z6" s="320">
        <v>9</v>
      </c>
      <c r="AA6" s="319">
        <v>54</v>
      </c>
      <c r="AB6" s="71">
        <f>AA6/Z6</f>
        <v>6</v>
      </c>
      <c r="AC6" s="208" t="s">
        <v>906</v>
      </c>
      <c r="AD6" s="318">
        <v>11</v>
      </c>
      <c r="AE6" s="317">
        <v>67.5</v>
      </c>
      <c r="AF6" s="90">
        <f>AE6/AD6</f>
        <v>6.136363636363637</v>
      </c>
      <c r="AG6" s="869" t="s">
        <v>123</v>
      </c>
      <c r="AH6" s="868">
        <v>16</v>
      </c>
      <c r="AI6" s="867">
        <v>105</v>
      </c>
      <c r="AJ6" s="866">
        <f>AI6/AH6</f>
        <v>6.5625</v>
      </c>
      <c r="AK6" s="594" t="s">
        <v>907</v>
      </c>
      <c r="AL6" s="595">
        <v>0</v>
      </c>
      <c r="AM6" s="596">
        <v>0</v>
      </c>
      <c r="AN6" s="597">
        <v>0</v>
      </c>
      <c r="AO6" s="30">
        <v>6.15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2.75">
      <c r="A7" s="203" t="s">
        <v>113</v>
      </c>
      <c r="B7" s="145">
        <v>3</v>
      </c>
      <c r="C7" s="67">
        <v>18</v>
      </c>
      <c r="D7" s="68">
        <f>C7/B7</f>
        <v>6</v>
      </c>
      <c r="E7" s="204" t="s">
        <v>1134</v>
      </c>
      <c r="F7" s="150" t="s">
        <v>1134</v>
      </c>
      <c r="G7" s="79" t="s">
        <v>1134</v>
      </c>
      <c r="H7" s="80" t="s">
        <v>1134</v>
      </c>
      <c r="I7" s="206" t="s">
        <v>1134</v>
      </c>
      <c r="J7" s="152" t="s">
        <v>1134</v>
      </c>
      <c r="K7" s="73" t="s">
        <v>1134</v>
      </c>
      <c r="L7" s="81" t="s">
        <v>1134</v>
      </c>
      <c r="M7" s="205" t="s">
        <v>1134</v>
      </c>
      <c r="N7" s="146" t="s">
        <v>1134</v>
      </c>
      <c r="O7" s="74" t="s">
        <v>1134</v>
      </c>
      <c r="P7" s="75" t="s">
        <v>1134</v>
      </c>
      <c r="Q7" s="326" t="s">
        <v>1134</v>
      </c>
      <c r="R7" s="327" t="s">
        <v>1134</v>
      </c>
      <c r="S7" s="328" t="s">
        <v>1134</v>
      </c>
      <c r="T7" s="329" t="s">
        <v>1134</v>
      </c>
      <c r="U7" s="229" t="s">
        <v>1134</v>
      </c>
      <c r="V7" s="149" t="s">
        <v>1134</v>
      </c>
      <c r="W7" s="69" t="s">
        <v>1134</v>
      </c>
      <c r="X7" s="78" t="s">
        <v>1134</v>
      </c>
      <c r="Y7" s="207" t="s">
        <v>1134</v>
      </c>
      <c r="Z7" s="157" t="s">
        <v>1134</v>
      </c>
      <c r="AA7" s="70" t="s">
        <v>1134</v>
      </c>
      <c r="AB7" s="71" t="s">
        <v>1134</v>
      </c>
      <c r="AC7" s="208" t="s">
        <v>1134</v>
      </c>
      <c r="AD7" s="103" t="s">
        <v>1134</v>
      </c>
      <c r="AE7" s="66" t="s">
        <v>1134</v>
      </c>
      <c r="AF7" s="90" t="s">
        <v>1134</v>
      </c>
      <c r="AG7" s="316" t="s">
        <v>1134</v>
      </c>
      <c r="AH7" s="313" t="s">
        <v>1134</v>
      </c>
      <c r="AI7" s="293" t="s">
        <v>1134</v>
      </c>
      <c r="AJ7" s="299" t="s">
        <v>1134</v>
      </c>
      <c r="AK7" s="594" t="s">
        <v>1134</v>
      </c>
      <c r="AL7" s="603" t="s">
        <v>1134</v>
      </c>
      <c r="AM7" s="604" t="s">
        <v>1134</v>
      </c>
      <c r="AN7" s="597" t="s">
        <v>1134</v>
      </c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3.5" thickBot="1">
      <c r="A8" s="209" t="s">
        <v>908</v>
      </c>
      <c r="B8" s="210">
        <v>0</v>
      </c>
      <c r="C8" s="211">
        <v>0</v>
      </c>
      <c r="D8" s="605">
        <v>0</v>
      </c>
      <c r="E8" s="212" t="s">
        <v>1134</v>
      </c>
      <c r="F8" s="213" t="s">
        <v>1134</v>
      </c>
      <c r="G8" s="214" t="s">
        <v>1134</v>
      </c>
      <c r="H8" s="606" t="s">
        <v>1134</v>
      </c>
      <c r="I8" s="215" t="s">
        <v>1134</v>
      </c>
      <c r="J8" s="160" t="s">
        <v>1134</v>
      </c>
      <c r="K8" s="87" t="s">
        <v>1134</v>
      </c>
      <c r="L8" s="237" t="s">
        <v>1134</v>
      </c>
      <c r="M8" s="217" t="s">
        <v>1134</v>
      </c>
      <c r="N8" s="155" t="s">
        <v>1134</v>
      </c>
      <c r="O8" s="95" t="s">
        <v>1134</v>
      </c>
      <c r="P8" s="349" t="s">
        <v>1134</v>
      </c>
      <c r="Q8" s="330" t="s">
        <v>1134</v>
      </c>
      <c r="R8" s="331" t="s">
        <v>1134</v>
      </c>
      <c r="S8" s="332" t="s">
        <v>1134</v>
      </c>
      <c r="T8" s="607" t="s">
        <v>1134</v>
      </c>
      <c r="U8" s="218" t="s">
        <v>1134</v>
      </c>
      <c r="V8" s="219" t="s">
        <v>1134</v>
      </c>
      <c r="W8" s="220" t="s">
        <v>1134</v>
      </c>
      <c r="X8" s="608" t="s">
        <v>1134</v>
      </c>
      <c r="Y8" s="221" t="s">
        <v>1134</v>
      </c>
      <c r="Z8" s="252" t="s">
        <v>1134</v>
      </c>
      <c r="AA8" s="97" t="s">
        <v>1134</v>
      </c>
      <c r="AB8" s="609" t="s">
        <v>1134</v>
      </c>
      <c r="AC8" s="222" t="s">
        <v>1134</v>
      </c>
      <c r="AD8" s="164" t="s">
        <v>1134</v>
      </c>
      <c r="AE8" s="102" t="s">
        <v>1134</v>
      </c>
      <c r="AF8" s="290" t="s">
        <v>1134</v>
      </c>
      <c r="AG8" s="316" t="s">
        <v>1134</v>
      </c>
      <c r="AH8" s="314"/>
      <c r="AI8" s="296" t="s">
        <v>1134</v>
      </c>
      <c r="AJ8" s="299" t="s">
        <v>1134</v>
      </c>
      <c r="AK8" s="594" t="s">
        <v>1134</v>
      </c>
      <c r="AL8" s="610" t="s">
        <v>1134</v>
      </c>
      <c r="AM8" s="611" t="s">
        <v>1134</v>
      </c>
      <c r="AN8" s="597" t="s">
        <v>1134</v>
      </c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3.5" thickBot="1">
      <c r="A9" s="19" t="s">
        <v>1149</v>
      </c>
      <c r="B9" s="19" t="s">
        <v>191</v>
      </c>
      <c r="C9" s="19" t="s">
        <v>197</v>
      </c>
      <c r="D9" s="19" t="s">
        <v>819</v>
      </c>
      <c r="E9" s="13" t="s">
        <v>1149</v>
      </c>
      <c r="F9" s="13" t="s">
        <v>191</v>
      </c>
      <c r="G9" s="13" t="s">
        <v>197</v>
      </c>
      <c r="H9" s="13" t="s">
        <v>819</v>
      </c>
      <c r="I9" s="14" t="s">
        <v>1149</v>
      </c>
      <c r="J9" s="14" t="s">
        <v>191</v>
      </c>
      <c r="K9" s="14" t="s">
        <v>197</v>
      </c>
      <c r="L9" s="14" t="s">
        <v>819</v>
      </c>
      <c r="M9" s="21" t="s">
        <v>1149</v>
      </c>
      <c r="N9" s="12" t="s">
        <v>191</v>
      </c>
      <c r="O9" s="12" t="s">
        <v>197</v>
      </c>
      <c r="P9" s="12" t="s">
        <v>819</v>
      </c>
      <c r="Q9" s="362" t="s">
        <v>1149</v>
      </c>
      <c r="R9" s="362" t="s">
        <v>191</v>
      </c>
      <c r="S9" s="362" t="s">
        <v>197</v>
      </c>
      <c r="T9" s="362" t="s">
        <v>819</v>
      </c>
      <c r="U9" s="368" t="s">
        <v>1149</v>
      </c>
      <c r="V9" s="368" t="s">
        <v>191</v>
      </c>
      <c r="W9" s="368" t="s">
        <v>197</v>
      </c>
      <c r="X9" s="368" t="s">
        <v>819</v>
      </c>
      <c r="Y9" s="24" t="s">
        <v>1149</v>
      </c>
      <c r="Z9" s="305" t="s">
        <v>191</v>
      </c>
      <c r="AA9" s="24" t="s">
        <v>197</v>
      </c>
      <c r="AB9" s="24" t="s">
        <v>819</v>
      </c>
      <c r="AC9" s="57" t="s">
        <v>1149</v>
      </c>
      <c r="AD9" s="302" t="s">
        <v>191</v>
      </c>
      <c r="AE9" s="57" t="s">
        <v>197</v>
      </c>
      <c r="AF9" s="289" t="s">
        <v>819</v>
      </c>
      <c r="AG9" s="295" t="s">
        <v>1149</v>
      </c>
      <c r="AH9" s="311" t="s">
        <v>191</v>
      </c>
      <c r="AI9" s="295" t="s">
        <v>197</v>
      </c>
      <c r="AJ9" s="298" t="s">
        <v>819</v>
      </c>
      <c r="AK9" s="1137" t="s">
        <v>1149</v>
      </c>
      <c r="AL9" s="1138" t="s">
        <v>191</v>
      </c>
      <c r="AM9" s="1137" t="s">
        <v>197</v>
      </c>
      <c r="AN9" s="1137" t="s">
        <v>819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2.75">
      <c r="A10" s="768" t="s">
        <v>114</v>
      </c>
      <c r="B10" s="743">
        <v>17</v>
      </c>
      <c r="C10" s="723">
        <v>100.5</v>
      </c>
      <c r="D10" s="744">
        <f>C10/B10</f>
        <v>5.911764705882353</v>
      </c>
      <c r="E10" s="238" t="s">
        <v>117</v>
      </c>
      <c r="F10" s="239">
        <v>4</v>
      </c>
      <c r="G10" s="101">
        <v>22.5</v>
      </c>
      <c r="H10" s="231">
        <f>G10/F10</f>
        <v>5.625</v>
      </c>
      <c r="I10" s="726" t="s">
        <v>116</v>
      </c>
      <c r="J10" s="750">
        <v>18</v>
      </c>
      <c r="K10" s="751">
        <v>103.5</v>
      </c>
      <c r="L10" s="752">
        <f>K10/J10</f>
        <v>5.75</v>
      </c>
      <c r="M10" s="223" t="s">
        <v>909</v>
      </c>
      <c r="N10" s="1148">
        <v>13</v>
      </c>
      <c r="O10" s="224">
        <v>75.5</v>
      </c>
      <c r="P10" s="225">
        <f>O10/N10</f>
        <v>5.8076923076923075</v>
      </c>
      <c r="Q10" s="1070" t="s">
        <v>910</v>
      </c>
      <c r="R10" s="1069">
        <v>26</v>
      </c>
      <c r="S10" s="1068">
        <v>163</v>
      </c>
      <c r="T10" s="873">
        <f>S10/R10</f>
        <v>6.269230769230769</v>
      </c>
      <c r="U10" s="1012" t="s">
        <v>600</v>
      </c>
      <c r="V10" s="943">
        <v>24</v>
      </c>
      <c r="W10" s="1110">
        <v>152.5</v>
      </c>
      <c r="X10" s="942">
        <f>W10/V10</f>
        <v>6.354166666666667</v>
      </c>
      <c r="Y10" s="734" t="s">
        <v>115</v>
      </c>
      <c r="Z10" s="761">
        <v>19</v>
      </c>
      <c r="AA10" s="762">
        <v>114</v>
      </c>
      <c r="AB10" s="763">
        <f>AA10/Z10</f>
        <v>6</v>
      </c>
      <c r="AC10" s="285" t="s">
        <v>912</v>
      </c>
      <c r="AD10" s="318">
        <v>0</v>
      </c>
      <c r="AE10" s="317">
        <v>0</v>
      </c>
      <c r="AF10" s="290">
        <v>0</v>
      </c>
      <c r="AG10" s="1053" t="s">
        <v>913</v>
      </c>
      <c r="AH10" s="1052">
        <v>23</v>
      </c>
      <c r="AI10" s="1079">
        <v>138</v>
      </c>
      <c r="AJ10" s="738">
        <f>AI10/AH10</f>
        <v>6</v>
      </c>
      <c r="AK10" s="594" t="s">
        <v>914</v>
      </c>
      <c r="AL10" s="595">
        <v>11</v>
      </c>
      <c r="AM10" s="596">
        <v>58.5</v>
      </c>
      <c r="AN10" s="597">
        <f>AM10/AL10</f>
        <v>5.318181818181818</v>
      </c>
      <c r="AO10" s="30">
        <v>25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2.75">
      <c r="A11" s="721" t="s">
        <v>915</v>
      </c>
      <c r="B11" s="770">
        <v>21</v>
      </c>
      <c r="C11" s="769">
        <v>127</v>
      </c>
      <c r="D11" s="744">
        <f aca="true" t="shared" si="0" ref="D11:D18">C11/B11</f>
        <v>6.0476190476190474</v>
      </c>
      <c r="E11" s="853" t="s">
        <v>122</v>
      </c>
      <c r="F11" s="774">
        <v>24</v>
      </c>
      <c r="G11" s="977">
        <v>144</v>
      </c>
      <c r="H11" s="748">
        <f aca="true" t="shared" si="1" ref="H11:H17">G11/F11</f>
        <v>6</v>
      </c>
      <c r="I11" s="206" t="s">
        <v>121</v>
      </c>
      <c r="J11" s="152">
        <v>5</v>
      </c>
      <c r="K11" s="73">
        <v>29.5</v>
      </c>
      <c r="L11" s="237">
        <f aca="true" t="shared" si="2" ref="L11:L18">K11/J11</f>
        <v>5.9</v>
      </c>
      <c r="M11" s="205" t="s">
        <v>916</v>
      </c>
      <c r="N11" s="147">
        <v>13</v>
      </c>
      <c r="O11" s="74">
        <v>77</v>
      </c>
      <c r="P11" s="225">
        <f aca="true" t="shared" si="3" ref="P11:P18">O11/N11</f>
        <v>5.923076923076923</v>
      </c>
      <c r="Q11" s="326" t="s">
        <v>119</v>
      </c>
      <c r="R11" s="335">
        <v>12</v>
      </c>
      <c r="S11" s="328">
        <v>74.5</v>
      </c>
      <c r="T11" s="334">
        <f aca="true" t="shared" si="4" ref="T11:T17">S11/R11</f>
        <v>6.208333333333333</v>
      </c>
      <c r="U11" s="229" t="s">
        <v>118</v>
      </c>
      <c r="V11" s="156">
        <v>10</v>
      </c>
      <c r="W11" s="69">
        <v>57</v>
      </c>
      <c r="X11" s="227">
        <f aca="true" t="shared" si="5" ref="X11:X16">W11/V11</f>
        <v>5.7</v>
      </c>
      <c r="Y11" s="864" t="s">
        <v>120</v>
      </c>
      <c r="Z11" s="790">
        <v>22</v>
      </c>
      <c r="AA11" s="789">
        <v>135</v>
      </c>
      <c r="AB11" s="863">
        <f aca="true" t="shared" si="6" ref="AB11:AB18">AA11/Z11</f>
        <v>6.136363636363637</v>
      </c>
      <c r="AC11" s="208" t="s">
        <v>917</v>
      </c>
      <c r="AD11" s="103">
        <v>0</v>
      </c>
      <c r="AE11" s="66">
        <v>0</v>
      </c>
      <c r="AF11" s="290">
        <v>0</v>
      </c>
      <c r="AG11" s="851" t="s">
        <v>127</v>
      </c>
      <c r="AH11" s="796">
        <v>14</v>
      </c>
      <c r="AI11" s="795">
        <v>86</v>
      </c>
      <c r="AJ11" s="850">
        <f aca="true" t="shared" si="7" ref="AJ11:AJ18">AI11/AH11</f>
        <v>6.142857142857143</v>
      </c>
      <c r="AK11" s="742" t="s">
        <v>918</v>
      </c>
      <c r="AL11" s="798">
        <v>18</v>
      </c>
      <c r="AM11" s="797">
        <v>105</v>
      </c>
      <c r="AN11" s="739">
        <f aca="true" t="shared" si="8" ref="AN11:AN17">AM11/AL11</f>
        <v>5.833333333333333</v>
      </c>
      <c r="AO11" s="30">
        <v>144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2.75">
      <c r="A12" s="721" t="s">
        <v>919</v>
      </c>
      <c r="B12" s="770">
        <v>12</v>
      </c>
      <c r="C12" s="769">
        <v>71</v>
      </c>
      <c r="D12" s="744">
        <f t="shared" si="0"/>
        <v>5.916666666666667</v>
      </c>
      <c r="E12" s="745" t="s">
        <v>920</v>
      </c>
      <c r="F12" s="774">
        <v>22</v>
      </c>
      <c r="G12" s="773">
        <v>130.5</v>
      </c>
      <c r="H12" s="748">
        <f t="shared" si="1"/>
        <v>5.931818181818182</v>
      </c>
      <c r="I12" s="206" t="s">
        <v>921</v>
      </c>
      <c r="J12" s="152">
        <v>9</v>
      </c>
      <c r="K12" s="73">
        <v>54</v>
      </c>
      <c r="L12" s="237">
        <f t="shared" si="2"/>
        <v>6</v>
      </c>
      <c r="M12" s="322" t="s">
        <v>922</v>
      </c>
      <c r="N12" s="147">
        <v>3</v>
      </c>
      <c r="O12" s="74">
        <v>19</v>
      </c>
      <c r="P12" s="225">
        <f t="shared" si="3"/>
        <v>6.333333333333333</v>
      </c>
      <c r="Q12" s="326" t="s">
        <v>923</v>
      </c>
      <c r="R12" s="335">
        <v>10</v>
      </c>
      <c r="S12" s="328">
        <v>56.5</v>
      </c>
      <c r="T12" s="334">
        <f t="shared" si="4"/>
        <v>5.65</v>
      </c>
      <c r="U12" s="732" t="s">
        <v>924</v>
      </c>
      <c r="V12" s="787">
        <v>16</v>
      </c>
      <c r="W12" s="786">
        <v>92</v>
      </c>
      <c r="X12" s="759">
        <f t="shared" si="5"/>
        <v>5.75</v>
      </c>
      <c r="Y12" s="760" t="s">
        <v>925</v>
      </c>
      <c r="Z12" s="790">
        <v>15</v>
      </c>
      <c r="AA12" s="789">
        <v>84</v>
      </c>
      <c r="AB12" s="763">
        <f t="shared" si="6"/>
        <v>5.6</v>
      </c>
      <c r="AC12" s="857" t="s">
        <v>926</v>
      </c>
      <c r="AD12" s="792">
        <v>22</v>
      </c>
      <c r="AE12" s="791">
        <v>135.5</v>
      </c>
      <c r="AF12" s="865">
        <f aca="true" t="shared" si="9" ref="AF12:AF18">AE12/AD12</f>
        <v>6.159090909090909</v>
      </c>
      <c r="AG12" s="851" t="s">
        <v>927</v>
      </c>
      <c r="AH12" s="858">
        <v>26</v>
      </c>
      <c r="AI12" s="860">
        <v>156</v>
      </c>
      <c r="AJ12" s="1040">
        <f t="shared" si="7"/>
        <v>6</v>
      </c>
      <c r="AK12" s="876" t="s">
        <v>928</v>
      </c>
      <c r="AL12" s="1089">
        <v>19</v>
      </c>
      <c r="AM12" s="1088">
        <v>118</v>
      </c>
      <c r="AN12" s="875">
        <f t="shared" si="8"/>
        <v>6.2105263157894735</v>
      </c>
      <c r="AO12" s="30">
        <v>6.1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2.75">
      <c r="A13" s="203" t="s">
        <v>929</v>
      </c>
      <c r="B13" s="106">
        <v>1</v>
      </c>
      <c r="C13" s="67">
        <v>6</v>
      </c>
      <c r="D13" s="228">
        <f t="shared" si="0"/>
        <v>6</v>
      </c>
      <c r="E13" s="204" t="s">
        <v>1169</v>
      </c>
      <c r="F13" s="148">
        <v>4</v>
      </c>
      <c r="G13" s="79">
        <v>24</v>
      </c>
      <c r="H13" s="231">
        <f t="shared" si="1"/>
        <v>6</v>
      </c>
      <c r="I13" s="749" t="s">
        <v>935</v>
      </c>
      <c r="J13" s="775">
        <v>14</v>
      </c>
      <c r="K13" s="776">
        <v>85</v>
      </c>
      <c r="L13" s="752">
        <f t="shared" si="2"/>
        <v>6.071428571428571</v>
      </c>
      <c r="M13" s="205" t="s">
        <v>936</v>
      </c>
      <c r="N13" s="147">
        <v>8</v>
      </c>
      <c r="O13" s="74">
        <v>43.5</v>
      </c>
      <c r="P13" s="225">
        <f t="shared" si="3"/>
        <v>5.4375</v>
      </c>
      <c r="Q13" s="326" t="s">
        <v>1168</v>
      </c>
      <c r="R13" s="335">
        <v>11</v>
      </c>
      <c r="S13" s="328">
        <v>71.5</v>
      </c>
      <c r="T13" s="334">
        <f t="shared" si="4"/>
        <v>6.5</v>
      </c>
      <c r="U13" s="229" t="s">
        <v>128</v>
      </c>
      <c r="V13" s="156">
        <v>13</v>
      </c>
      <c r="W13" s="69">
        <v>77.5</v>
      </c>
      <c r="X13" s="227">
        <f t="shared" si="5"/>
        <v>5.961538461538462</v>
      </c>
      <c r="Y13" s="760" t="s">
        <v>937</v>
      </c>
      <c r="Z13" s="1081">
        <v>22</v>
      </c>
      <c r="AA13" s="1080">
        <v>133.5</v>
      </c>
      <c r="AB13" s="763">
        <f t="shared" si="6"/>
        <v>6.068181818181818</v>
      </c>
      <c r="AC13" s="208" t="s">
        <v>938</v>
      </c>
      <c r="AD13" s="103">
        <v>2</v>
      </c>
      <c r="AE13" s="66">
        <v>11.5</v>
      </c>
      <c r="AF13" s="290">
        <f t="shared" si="9"/>
        <v>5.75</v>
      </c>
      <c r="AG13" s="316" t="s">
        <v>939</v>
      </c>
      <c r="AH13" s="313">
        <v>1</v>
      </c>
      <c r="AI13" s="293">
        <v>5</v>
      </c>
      <c r="AJ13" s="299">
        <f t="shared" si="7"/>
        <v>5</v>
      </c>
      <c r="AK13" s="594" t="s">
        <v>940</v>
      </c>
      <c r="AL13" s="603">
        <v>5</v>
      </c>
      <c r="AM13" s="604">
        <v>29</v>
      </c>
      <c r="AN13" s="597">
        <f t="shared" si="8"/>
        <v>5.8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2.75">
      <c r="A14" s="203" t="s">
        <v>941</v>
      </c>
      <c r="B14" s="106">
        <v>0</v>
      </c>
      <c r="C14" s="67">
        <v>0</v>
      </c>
      <c r="D14" s="228">
        <v>0</v>
      </c>
      <c r="E14" s="745" t="s">
        <v>942</v>
      </c>
      <c r="F14" s="774">
        <v>17</v>
      </c>
      <c r="G14" s="773">
        <v>102.5</v>
      </c>
      <c r="H14" s="748">
        <f t="shared" si="1"/>
        <v>6.029411764705882</v>
      </c>
      <c r="I14" s="206" t="s">
        <v>1171</v>
      </c>
      <c r="J14" s="152">
        <v>5</v>
      </c>
      <c r="K14" s="73">
        <v>30.5</v>
      </c>
      <c r="L14" s="237">
        <f t="shared" si="2"/>
        <v>6.1</v>
      </c>
      <c r="M14" s="205" t="s">
        <v>1172</v>
      </c>
      <c r="N14" s="147">
        <v>9</v>
      </c>
      <c r="O14" s="74">
        <v>53.5</v>
      </c>
      <c r="P14" s="225">
        <f t="shared" si="3"/>
        <v>5.944444444444445</v>
      </c>
      <c r="Q14" s="326" t="s">
        <v>943</v>
      </c>
      <c r="R14" s="335">
        <v>7</v>
      </c>
      <c r="S14" s="328">
        <v>43.5</v>
      </c>
      <c r="T14" s="334">
        <f t="shared" si="4"/>
        <v>6.214285714285714</v>
      </c>
      <c r="U14" s="732" t="s">
        <v>1170</v>
      </c>
      <c r="V14" s="787">
        <v>14</v>
      </c>
      <c r="W14" s="786">
        <v>80.5</v>
      </c>
      <c r="X14" s="759">
        <f t="shared" si="5"/>
        <v>5.75</v>
      </c>
      <c r="Y14" s="207" t="s">
        <v>944</v>
      </c>
      <c r="Z14" s="157">
        <v>2</v>
      </c>
      <c r="AA14" s="70">
        <v>11.5</v>
      </c>
      <c r="AB14" s="230">
        <f t="shared" si="6"/>
        <v>5.75</v>
      </c>
      <c r="AC14" s="857" t="s">
        <v>945</v>
      </c>
      <c r="AD14" s="792">
        <v>14</v>
      </c>
      <c r="AE14" s="791">
        <v>86</v>
      </c>
      <c r="AF14" s="865">
        <f t="shared" si="9"/>
        <v>6.142857142857143</v>
      </c>
      <c r="AG14" s="316" t="s">
        <v>946</v>
      </c>
      <c r="AH14" s="313">
        <v>4</v>
      </c>
      <c r="AI14" s="293">
        <v>24.5</v>
      </c>
      <c r="AJ14" s="299">
        <f t="shared" si="7"/>
        <v>6.125</v>
      </c>
      <c r="AK14" s="594" t="s">
        <v>947</v>
      </c>
      <c r="AL14" s="603">
        <v>0</v>
      </c>
      <c r="AM14" s="604">
        <v>0</v>
      </c>
      <c r="AN14" s="597">
        <v>0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2.75">
      <c r="A15" s="854" t="s">
        <v>948</v>
      </c>
      <c r="B15" s="770">
        <v>18</v>
      </c>
      <c r="C15" s="769">
        <v>110</v>
      </c>
      <c r="D15" s="882">
        <f t="shared" si="0"/>
        <v>6.111111111111111</v>
      </c>
      <c r="E15" s="204" t="s">
        <v>949</v>
      </c>
      <c r="F15" s="148">
        <v>8</v>
      </c>
      <c r="G15" s="79">
        <v>47.5</v>
      </c>
      <c r="H15" s="231">
        <f t="shared" si="1"/>
        <v>5.9375</v>
      </c>
      <c r="I15" s="206" t="s">
        <v>958</v>
      </c>
      <c r="J15" s="152">
        <v>2</v>
      </c>
      <c r="K15" s="73">
        <v>11.5</v>
      </c>
      <c r="L15" s="237">
        <f t="shared" si="2"/>
        <v>5.75</v>
      </c>
      <c r="M15" s="205" t="s">
        <v>951</v>
      </c>
      <c r="N15" s="147">
        <v>4</v>
      </c>
      <c r="O15" s="74">
        <v>24</v>
      </c>
      <c r="P15" s="225">
        <f t="shared" si="3"/>
        <v>6</v>
      </c>
      <c r="Q15" s="326" t="s">
        <v>1173</v>
      </c>
      <c r="R15" s="335">
        <v>9</v>
      </c>
      <c r="S15" s="328">
        <v>52.5</v>
      </c>
      <c r="T15" s="334">
        <f t="shared" si="4"/>
        <v>5.833333333333333</v>
      </c>
      <c r="U15" s="229" t="s">
        <v>952</v>
      </c>
      <c r="V15" s="156">
        <v>2</v>
      </c>
      <c r="W15" s="69">
        <v>10.5</v>
      </c>
      <c r="X15" s="227">
        <f t="shared" si="5"/>
        <v>5.25</v>
      </c>
      <c r="Y15" s="207" t="s">
        <v>953</v>
      </c>
      <c r="Z15" s="157">
        <v>0</v>
      </c>
      <c r="AA15" s="70">
        <v>0</v>
      </c>
      <c r="AB15" s="230">
        <v>0</v>
      </c>
      <c r="AC15" s="764" t="s">
        <v>1174</v>
      </c>
      <c r="AD15" s="792">
        <v>18</v>
      </c>
      <c r="AE15" s="791">
        <v>108</v>
      </c>
      <c r="AF15" s="767">
        <f t="shared" si="9"/>
        <v>6</v>
      </c>
      <c r="AG15" s="316" t="s">
        <v>954</v>
      </c>
      <c r="AH15" s="313">
        <v>0</v>
      </c>
      <c r="AI15" s="293">
        <v>0</v>
      </c>
      <c r="AJ15" s="299">
        <v>0</v>
      </c>
      <c r="AK15" s="1011" t="s">
        <v>955</v>
      </c>
      <c r="AL15" s="1105">
        <v>13</v>
      </c>
      <c r="AM15" s="902">
        <v>81.5</v>
      </c>
      <c r="AN15" s="1106">
        <f t="shared" si="8"/>
        <v>6.269230769230769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2.75">
      <c r="A16" s="203" t="s">
        <v>956</v>
      </c>
      <c r="B16" s="106">
        <v>2</v>
      </c>
      <c r="C16" s="67">
        <v>10.5</v>
      </c>
      <c r="D16" s="228">
        <f t="shared" si="0"/>
        <v>5.25</v>
      </c>
      <c r="E16" s="204" t="s">
        <v>957</v>
      </c>
      <c r="F16" s="148">
        <v>3</v>
      </c>
      <c r="G16" s="79">
        <v>15</v>
      </c>
      <c r="H16" s="231">
        <f t="shared" si="1"/>
        <v>5</v>
      </c>
      <c r="I16" s="749" t="s">
        <v>950</v>
      </c>
      <c r="J16" s="775">
        <v>19</v>
      </c>
      <c r="K16" s="776">
        <v>112</v>
      </c>
      <c r="L16" s="752">
        <f t="shared" si="2"/>
        <v>5.894736842105263</v>
      </c>
      <c r="M16" s="205" t="s">
        <v>959</v>
      </c>
      <c r="N16" s="147">
        <v>6</v>
      </c>
      <c r="O16" s="74">
        <v>33</v>
      </c>
      <c r="P16" s="225">
        <f t="shared" si="3"/>
        <v>5.5</v>
      </c>
      <c r="Q16" s="336" t="s">
        <v>1175</v>
      </c>
      <c r="R16" s="335">
        <v>5</v>
      </c>
      <c r="S16" s="328">
        <v>29.5</v>
      </c>
      <c r="T16" s="334">
        <f t="shared" si="4"/>
        <v>5.9</v>
      </c>
      <c r="U16" s="229" t="s">
        <v>960</v>
      </c>
      <c r="V16" s="156">
        <v>5</v>
      </c>
      <c r="W16" s="69">
        <v>28.5</v>
      </c>
      <c r="X16" s="227">
        <f t="shared" si="5"/>
        <v>5.7</v>
      </c>
      <c r="Y16" s="207" t="s">
        <v>961</v>
      </c>
      <c r="Z16" s="157">
        <v>4</v>
      </c>
      <c r="AA16" s="70">
        <v>22.5</v>
      </c>
      <c r="AB16" s="230">
        <f t="shared" si="6"/>
        <v>5.625</v>
      </c>
      <c r="AC16" s="208" t="s">
        <v>1176</v>
      </c>
      <c r="AD16" s="103">
        <v>0</v>
      </c>
      <c r="AE16" s="66">
        <v>0</v>
      </c>
      <c r="AF16" s="290">
        <v>0</v>
      </c>
      <c r="AG16" s="316" t="s">
        <v>963</v>
      </c>
      <c r="AH16" s="313">
        <v>1</v>
      </c>
      <c r="AI16" s="293">
        <v>6</v>
      </c>
      <c r="AJ16" s="299">
        <f t="shared" si="7"/>
        <v>6</v>
      </c>
      <c r="AK16" s="742" t="s">
        <v>964</v>
      </c>
      <c r="AL16" s="798">
        <v>18</v>
      </c>
      <c r="AM16" s="797">
        <v>105.5</v>
      </c>
      <c r="AN16" s="739">
        <f t="shared" si="8"/>
        <v>5.861111111111111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2.75">
      <c r="A17" s="203" t="s">
        <v>965</v>
      </c>
      <c r="B17" s="106">
        <v>12</v>
      </c>
      <c r="C17" s="67">
        <v>74</v>
      </c>
      <c r="D17" s="228">
        <f t="shared" si="0"/>
        <v>6.166666666666667</v>
      </c>
      <c r="E17" s="204" t="s">
        <v>966</v>
      </c>
      <c r="F17" s="148">
        <v>2</v>
      </c>
      <c r="G17" s="79">
        <v>12.5</v>
      </c>
      <c r="H17" s="231">
        <f t="shared" si="1"/>
        <v>6.25</v>
      </c>
      <c r="I17" s="206" t="s">
        <v>967</v>
      </c>
      <c r="J17" s="152">
        <v>5</v>
      </c>
      <c r="K17" s="73">
        <v>29</v>
      </c>
      <c r="L17" s="237">
        <f t="shared" si="2"/>
        <v>5.8</v>
      </c>
      <c r="M17" s="205" t="s">
        <v>968</v>
      </c>
      <c r="N17" s="147">
        <v>10</v>
      </c>
      <c r="O17" s="74">
        <v>62</v>
      </c>
      <c r="P17" s="225">
        <f t="shared" si="3"/>
        <v>6.2</v>
      </c>
      <c r="Q17" s="326" t="s">
        <v>972</v>
      </c>
      <c r="R17" s="335">
        <v>3</v>
      </c>
      <c r="S17" s="328">
        <v>17</v>
      </c>
      <c r="T17" s="334">
        <f t="shared" si="4"/>
        <v>5.666666666666667</v>
      </c>
      <c r="U17" s="229" t="s">
        <v>973</v>
      </c>
      <c r="V17" s="156">
        <v>0</v>
      </c>
      <c r="W17" s="69">
        <v>0</v>
      </c>
      <c r="X17" s="227">
        <v>0</v>
      </c>
      <c r="Y17" s="207" t="s">
        <v>974</v>
      </c>
      <c r="Z17" s="157">
        <v>4</v>
      </c>
      <c r="AA17" s="70">
        <v>23.5</v>
      </c>
      <c r="AB17" s="230">
        <f t="shared" si="6"/>
        <v>5.875</v>
      </c>
      <c r="AC17" s="208" t="s">
        <v>975</v>
      </c>
      <c r="AD17" s="103">
        <v>4</v>
      </c>
      <c r="AE17" s="66">
        <v>25</v>
      </c>
      <c r="AF17" s="290">
        <f>AE17/AD17</f>
        <v>6.25</v>
      </c>
      <c r="AG17" s="316" t="s">
        <v>976</v>
      </c>
      <c r="AH17" s="313">
        <v>12</v>
      </c>
      <c r="AI17" s="293">
        <v>75.5</v>
      </c>
      <c r="AJ17" s="299">
        <f t="shared" si="7"/>
        <v>6.291666666666667</v>
      </c>
      <c r="AK17" s="594" t="s">
        <v>977</v>
      </c>
      <c r="AL17" s="603">
        <v>9</v>
      </c>
      <c r="AM17" s="604">
        <v>51</v>
      </c>
      <c r="AN17" s="597">
        <f t="shared" si="8"/>
        <v>5.666666666666667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2.75">
      <c r="A18" s="203" t="s">
        <v>978</v>
      </c>
      <c r="B18" s="161">
        <v>3</v>
      </c>
      <c r="C18" s="91">
        <v>16.5</v>
      </c>
      <c r="D18" s="228">
        <f t="shared" si="0"/>
        <v>5.5</v>
      </c>
      <c r="E18" s="204" t="s">
        <v>1134</v>
      </c>
      <c r="F18" s="162" t="s">
        <v>1134</v>
      </c>
      <c r="G18" s="82" t="s">
        <v>1134</v>
      </c>
      <c r="H18" s="231" t="s">
        <v>1134</v>
      </c>
      <c r="I18" s="206" t="s">
        <v>1177</v>
      </c>
      <c r="J18" s="160">
        <v>5</v>
      </c>
      <c r="K18" s="87">
        <v>30.5</v>
      </c>
      <c r="L18" s="237">
        <f t="shared" si="2"/>
        <v>6.1</v>
      </c>
      <c r="M18" s="728" t="s">
        <v>979</v>
      </c>
      <c r="N18" s="1061">
        <v>15</v>
      </c>
      <c r="O18" s="1060">
        <v>89</v>
      </c>
      <c r="P18" s="755">
        <f t="shared" si="3"/>
        <v>5.933333333333334</v>
      </c>
      <c r="Q18" s="326" t="s">
        <v>1134</v>
      </c>
      <c r="R18" s="337" t="s">
        <v>1134</v>
      </c>
      <c r="S18" s="338" t="s">
        <v>1134</v>
      </c>
      <c r="T18" s="334" t="s">
        <v>1134</v>
      </c>
      <c r="U18" s="229" t="s">
        <v>980</v>
      </c>
      <c r="V18" s="154">
        <v>0</v>
      </c>
      <c r="W18" s="88">
        <v>0</v>
      </c>
      <c r="X18" s="227">
        <v>0</v>
      </c>
      <c r="Y18" s="207" t="s">
        <v>981</v>
      </c>
      <c r="Z18" s="159">
        <v>1</v>
      </c>
      <c r="AA18" s="83">
        <v>5</v>
      </c>
      <c r="AB18" s="230">
        <f t="shared" si="6"/>
        <v>5</v>
      </c>
      <c r="AC18" s="764" t="s">
        <v>982</v>
      </c>
      <c r="AD18" s="1051">
        <v>21</v>
      </c>
      <c r="AE18" s="1050">
        <v>126</v>
      </c>
      <c r="AF18" s="767">
        <f t="shared" si="9"/>
        <v>6</v>
      </c>
      <c r="AG18" s="316" t="s">
        <v>983</v>
      </c>
      <c r="AH18" s="313">
        <v>4</v>
      </c>
      <c r="AI18" s="293">
        <v>25</v>
      </c>
      <c r="AJ18" s="299">
        <f t="shared" si="7"/>
        <v>6.25</v>
      </c>
      <c r="AK18" s="594" t="s">
        <v>984</v>
      </c>
      <c r="AL18" s="603">
        <v>0</v>
      </c>
      <c r="AM18" s="604">
        <v>0</v>
      </c>
      <c r="AN18" s="597">
        <v>0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3.5" thickBot="1">
      <c r="A19" s="232" t="s">
        <v>1134</v>
      </c>
      <c r="B19" s="161" t="s">
        <v>1134</v>
      </c>
      <c r="C19" s="91" t="s">
        <v>1134</v>
      </c>
      <c r="D19" s="228" t="s">
        <v>1134</v>
      </c>
      <c r="E19" s="212" t="s">
        <v>1134</v>
      </c>
      <c r="F19" s="162" t="s">
        <v>1134</v>
      </c>
      <c r="G19" s="82" t="s">
        <v>1134</v>
      </c>
      <c r="H19" s="231" t="s">
        <v>1134</v>
      </c>
      <c r="I19" s="233" t="s">
        <v>383</v>
      </c>
      <c r="J19" s="160" t="s">
        <v>1134</v>
      </c>
      <c r="K19" s="87" t="s">
        <v>1134</v>
      </c>
      <c r="L19" s="237" t="s">
        <v>1134</v>
      </c>
      <c r="M19" s="234" t="s">
        <v>1134</v>
      </c>
      <c r="N19" s="151" t="s">
        <v>1134</v>
      </c>
      <c r="O19" s="92" t="s">
        <v>1134</v>
      </c>
      <c r="P19" s="225" t="s">
        <v>1134</v>
      </c>
      <c r="Q19" s="330" t="s">
        <v>1134</v>
      </c>
      <c r="R19" s="337" t="s">
        <v>1134</v>
      </c>
      <c r="S19" s="338" t="s">
        <v>1134</v>
      </c>
      <c r="T19" s="334" t="s">
        <v>1134</v>
      </c>
      <c r="U19" s="218" t="s">
        <v>1134</v>
      </c>
      <c r="V19" s="154" t="s">
        <v>1134</v>
      </c>
      <c r="W19" s="88" t="s">
        <v>1134</v>
      </c>
      <c r="X19" s="227" t="s">
        <v>1134</v>
      </c>
      <c r="Y19" s="221" t="s">
        <v>1134</v>
      </c>
      <c r="Z19" s="159" t="s">
        <v>1134</v>
      </c>
      <c r="AA19" s="83" t="s">
        <v>1134</v>
      </c>
      <c r="AB19" s="230" t="s">
        <v>1134</v>
      </c>
      <c r="AC19" s="222" t="s">
        <v>1134</v>
      </c>
      <c r="AD19" s="163" t="s">
        <v>1134</v>
      </c>
      <c r="AE19" s="86" t="s">
        <v>1134</v>
      </c>
      <c r="AF19" s="290" t="s">
        <v>1134</v>
      </c>
      <c r="AG19" s="316" t="s">
        <v>1134</v>
      </c>
      <c r="AH19" s="314" t="s">
        <v>1134</v>
      </c>
      <c r="AI19" s="296" t="s">
        <v>1134</v>
      </c>
      <c r="AJ19" s="299" t="s">
        <v>1134</v>
      </c>
      <c r="AK19" s="594" t="s">
        <v>1134</v>
      </c>
      <c r="AL19" s="610" t="s">
        <v>1134</v>
      </c>
      <c r="AM19" s="611" t="s">
        <v>1134</v>
      </c>
      <c r="AN19" s="597" t="s">
        <v>1134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3.5" thickBot="1">
      <c r="A20" s="19" t="s">
        <v>821</v>
      </c>
      <c r="B20" s="19" t="s">
        <v>191</v>
      </c>
      <c r="C20" s="19" t="s">
        <v>197</v>
      </c>
      <c r="D20" s="19" t="s">
        <v>819</v>
      </c>
      <c r="E20" s="13" t="s">
        <v>821</v>
      </c>
      <c r="F20" s="13" t="s">
        <v>191</v>
      </c>
      <c r="G20" s="13" t="s">
        <v>197</v>
      </c>
      <c r="H20" s="13" t="s">
        <v>819</v>
      </c>
      <c r="I20" s="14" t="s">
        <v>821</v>
      </c>
      <c r="J20" s="14" t="s">
        <v>191</v>
      </c>
      <c r="K20" s="14" t="s">
        <v>197</v>
      </c>
      <c r="L20" s="14" t="s">
        <v>819</v>
      </c>
      <c r="M20" s="12" t="s">
        <v>821</v>
      </c>
      <c r="N20" s="12" t="s">
        <v>191</v>
      </c>
      <c r="O20" s="12" t="s">
        <v>197</v>
      </c>
      <c r="P20" s="12" t="s">
        <v>819</v>
      </c>
      <c r="Q20" s="362" t="s">
        <v>821</v>
      </c>
      <c r="R20" s="362" t="s">
        <v>191</v>
      </c>
      <c r="S20" s="362" t="s">
        <v>197</v>
      </c>
      <c r="T20" s="362" t="s">
        <v>819</v>
      </c>
      <c r="U20" s="368" t="s">
        <v>821</v>
      </c>
      <c r="V20" s="368" t="s">
        <v>191</v>
      </c>
      <c r="W20" s="368" t="s">
        <v>197</v>
      </c>
      <c r="X20" s="368" t="s">
        <v>819</v>
      </c>
      <c r="Y20" s="24" t="s">
        <v>821</v>
      </c>
      <c r="Z20" s="305" t="s">
        <v>191</v>
      </c>
      <c r="AA20" s="24" t="s">
        <v>197</v>
      </c>
      <c r="AB20" s="24" t="s">
        <v>819</v>
      </c>
      <c r="AC20" s="57" t="s">
        <v>821</v>
      </c>
      <c r="AD20" s="302" t="s">
        <v>191</v>
      </c>
      <c r="AE20" s="57" t="s">
        <v>197</v>
      </c>
      <c r="AF20" s="289" t="s">
        <v>819</v>
      </c>
      <c r="AG20" s="295" t="s">
        <v>821</v>
      </c>
      <c r="AH20" s="311" t="s">
        <v>191</v>
      </c>
      <c r="AI20" s="295" t="s">
        <v>197</v>
      </c>
      <c r="AJ20" s="298" t="s">
        <v>819</v>
      </c>
      <c r="AK20" s="1137" t="s">
        <v>821</v>
      </c>
      <c r="AL20" s="1138" t="s">
        <v>191</v>
      </c>
      <c r="AM20" s="1137" t="s">
        <v>197</v>
      </c>
      <c r="AN20" s="1137" t="s">
        <v>819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883" t="s">
        <v>986</v>
      </c>
      <c r="B21" s="743">
        <v>22</v>
      </c>
      <c r="C21" s="723">
        <v>140.5</v>
      </c>
      <c r="D21" s="882">
        <f>C21/B21</f>
        <v>6.386363636363637</v>
      </c>
      <c r="E21" s="1035" t="s">
        <v>1181</v>
      </c>
      <c r="F21" s="746">
        <v>15</v>
      </c>
      <c r="G21" s="747">
        <v>86</v>
      </c>
      <c r="H21" s="748">
        <f>G21/F21</f>
        <v>5.733333333333333</v>
      </c>
      <c r="I21" s="726" t="s">
        <v>1179</v>
      </c>
      <c r="J21" s="750">
        <v>23</v>
      </c>
      <c r="K21" s="751">
        <v>139.5</v>
      </c>
      <c r="L21" s="752">
        <f>K21/J21</f>
        <v>6.065217391304348</v>
      </c>
      <c r="M21" s="782" t="s">
        <v>987</v>
      </c>
      <c r="N21" s="753">
        <v>18</v>
      </c>
      <c r="O21" s="754">
        <v>107</v>
      </c>
      <c r="P21" s="755">
        <f>O21/N21</f>
        <v>5.944444444444445</v>
      </c>
      <c r="Q21" s="856" t="s">
        <v>988</v>
      </c>
      <c r="R21" s="855">
        <v>26</v>
      </c>
      <c r="S21" s="859">
        <v>163.5</v>
      </c>
      <c r="T21" s="861">
        <f>S21/R21</f>
        <v>6.288461538461538</v>
      </c>
      <c r="U21" s="788" t="s">
        <v>989</v>
      </c>
      <c r="V21" s="758">
        <v>16</v>
      </c>
      <c r="W21" s="733">
        <v>98</v>
      </c>
      <c r="X21" s="759">
        <f>W21/V21</f>
        <v>6.125</v>
      </c>
      <c r="Y21" s="286" t="s">
        <v>1178</v>
      </c>
      <c r="Z21" s="320">
        <v>9</v>
      </c>
      <c r="AA21" s="319">
        <v>53.5</v>
      </c>
      <c r="AB21" s="230">
        <f>AA21/Z21</f>
        <v>5.944444444444445</v>
      </c>
      <c r="AC21" s="895" t="s">
        <v>706</v>
      </c>
      <c r="AD21" s="894">
        <v>22</v>
      </c>
      <c r="AE21" s="1107">
        <v>146</v>
      </c>
      <c r="AF21" s="893">
        <f>AE21/AD21</f>
        <v>6.636363636363637</v>
      </c>
      <c r="AG21" s="1053" t="s">
        <v>990</v>
      </c>
      <c r="AH21" s="1052">
        <v>21</v>
      </c>
      <c r="AI21" s="737">
        <v>122</v>
      </c>
      <c r="AJ21" s="738">
        <f>AI21/AH21</f>
        <v>5.809523809523809</v>
      </c>
      <c r="AK21" s="742" t="s">
        <v>991</v>
      </c>
      <c r="AL21" s="741">
        <v>18</v>
      </c>
      <c r="AM21" s="740">
        <v>101.5</v>
      </c>
      <c r="AN21" s="739">
        <f>AM21/AL21</f>
        <v>5.638888888888889</v>
      </c>
      <c r="AO21" s="30">
        <v>25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.75">
      <c r="A22" s="721" t="s">
        <v>992</v>
      </c>
      <c r="B22" s="770">
        <v>18</v>
      </c>
      <c r="C22" s="769">
        <v>106.5</v>
      </c>
      <c r="D22" s="744">
        <f aca="true" t="shared" si="10" ref="D22:D28">C22/B22</f>
        <v>5.916666666666667</v>
      </c>
      <c r="E22" s="745" t="s">
        <v>1186</v>
      </c>
      <c r="F22" s="774">
        <v>22</v>
      </c>
      <c r="G22" s="773">
        <v>133</v>
      </c>
      <c r="H22" s="748">
        <f aca="true" t="shared" si="11" ref="H22:H27">G22/F22</f>
        <v>6.045454545454546</v>
      </c>
      <c r="I22" s="206" t="s">
        <v>1184</v>
      </c>
      <c r="J22" s="775">
        <v>10</v>
      </c>
      <c r="K22" s="73">
        <v>58</v>
      </c>
      <c r="L22" s="237">
        <f aca="true" t="shared" si="12" ref="L22:L28">K22/J22</f>
        <v>5.8</v>
      </c>
      <c r="M22" s="878" t="s">
        <v>993</v>
      </c>
      <c r="N22" s="781">
        <v>19</v>
      </c>
      <c r="O22" s="780">
        <v>119.5</v>
      </c>
      <c r="P22" s="887">
        <f aca="true" t="shared" si="13" ref="P22:P27">O22/N22</f>
        <v>6.2894736842105265</v>
      </c>
      <c r="Q22" s="729" t="s">
        <v>1182</v>
      </c>
      <c r="R22" s="784">
        <v>17</v>
      </c>
      <c r="S22" s="783">
        <v>96.5</v>
      </c>
      <c r="T22" s="757">
        <f aca="true" t="shared" si="14" ref="T22:T28">S22/R22</f>
        <v>5.676470588235294</v>
      </c>
      <c r="U22" s="732" t="s">
        <v>994</v>
      </c>
      <c r="V22" s="787">
        <v>21</v>
      </c>
      <c r="W22" s="786">
        <v>124.5</v>
      </c>
      <c r="X22" s="759">
        <f aca="true" t="shared" si="15" ref="X22:X28">W22/V22</f>
        <v>5.928571428571429</v>
      </c>
      <c r="Y22" s="864" t="s">
        <v>1183</v>
      </c>
      <c r="Z22" s="790">
        <v>25</v>
      </c>
      <c r="AA22" s="881">
        <v>155.5</v>
      </c>
      <c r="AB22" s="863">
        <f aca="true" t="shared" si="16" ref="AB22:AB27">AA22/Z22</f>
        <v>6.22</v>
      </c>
      <c r="AC22" s="857" t="s">
        <v>1185</v>
      </c>
      <c r="AD22" s="792">
        <v>19</v>
      </c>
      <c r="AE22" s="791">
        <v>120.5</v>
      </c>
      <c r="AF22" s="865">
        <f aca="true" t="shared" si="17" ref="AF22:AF28">AE22/AD22</f>
        <v>6.342105263157895</v>
      </c>
      <c r="AG22" s="316" t="s">
        <v>995</v>
      </c>
      <c r="AH22" s="313">
        <v>9</v>
      </c>
      <c r="AI22" s="293">
        <v>54</v>
      </c>
      <c r="AJ22" s="299">
        <f aca="true" t="shared" si="18" ref="AJ22:AJ28">AI22/AH22</f>
        <v>6</v>
      </c>
      <c r="AK22" s="847" t="s">
        <v>996</v>
      </c>
      <c r="AL22" s="798">
        <v>20</v>
      </c>
      <c r="AM22" s="797">
        <v>127.5</v>
      </c>
      <c r="AN22" s="849">
        <f aca="true" t="shared" si="19" ref="AN22:AN28">AM22/AL22</f>
        <v>6.375</v>
      </c>
      <c r="AO22" s="30">
        <v>146</v>
      </c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2.75">
      <c r="A23" s="721" t="s">
        <v>1187</v>
      </c>
      <c r="B23" s="770">
        <v>23</v>
      </c>
      <c r="C23" s="769">
        <v>135</v>
      </c>
      <c r="D23" s="744">
        <f t="shared" si="10"/>
        <v>5.869565217391305</v>
      </c>
      <c r="E23" s="853" t="s">
        <v>997</v>
      </c>
      <c r="F23" s="774">
        <v>24</v>
      </c>
      <c r="G23" s="977">
        <v>149</v>
      </c>
      <c r="H23" s="884">
        <f t="shared" si="11"/>
        <v>6.208333333333333</v>
      </c>
      <c r="I23" s="889" t="s">
        <v>1189</v>
      </c>
      <c r="J23" s="890">
        <v>19</v>
      </c>
      <c r="K23" s="891">
        <v>124</v>
      </c>
      <c r="L23" s="892">
        <f t="shared" si="12"/>
        <v>6.526315789473684</v>
      </c>
      <c r="M23" s="1151" t="s">
        <v>1190</v>
      </c>
      <c r="N23" s="1152">
        <v>14</v>
      </c>
      <c r="O23" s="1153">
        <v>91</v>
      </c>
      <c r="P23" s="1154">
        <f t="shared" si="13"/>
        <v>6.5</v>
      </c>
      <c r="Q23" s="729" t="s">
        <v>1188</v>
      </c>
      <c r="R23" s="784">
        <v>22</v>
      </c>
      <c r="S23" s="783">
        <v>128.5</v>
      </c>
      <c r="T23" s="757">
        <f t="shared" si="14"/>
        <v>5.840909090909091</v>
      </c>
      <c r="U23" s="852" t="s">
        <v>998</v>
      </c>
      <c r="V23" s="879">
        <v>26</v>
      </c>
      <c r="W23" s="978">
        <v>150.5</v>
      </c>
      <c r="X23" s="759">
        <f t="shared" si="15"/>
        <v>5.788461538461538</v>
      </c>
      <c r="Y23" s="864" t="s">
        <v>999</v>
      </c>
      <c r="Z23" s="790">
        <v>24</v>
      </c>
      <c r="AA23" s="881">
        <v>154.5</v>
      </c>
      <c r="AB23" s="863">
        <f t="shared" si="16"/>
        <v>6.4375</v>
      </c>
      <c r="AC23" s="208" t="s">
        <v>1000</v>
      </c>
      <c r="AD23" s="103">
        <v>9</v>
      </c>
      <c r="AE23" s="66">
        <v>52.5</v>
      </c>
      <c r="AF23" s="290">
        <f t="shared" si="17"/>
        <v>5.833333333333333</v>
      </c>
      <c r="AG23" s="851" t="s">
        <v>1001</v>
      </c>
      <c r="AH23" s="1090">
        <v>24</v>
      </c>
      <c r="AI23" s="860">
        <v>154</v>
      </c>
      <c r="AJ23" s="850">
        <f t="shared" si="18"/>
        <v>6.416666666666667</v>
      </c>
      <c r="AK23" s="1010" t="s">
        <v>1002</v>
      </c>
      <c r="AL23" s="798">
        <v>17</v>
      </c>
      <c r="AM23" s="797">
        <v>101.5</v>
      </c>
      <c r="AN23" s="1008">
        <f t="shared" si="19"/>
        <v>5.970588235294118</v>
      </c>
      <c r="AO23" s="30">
        <v>6.2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.75">
      <c r="A24" s="203" t="s">
        <v>1191</v>
      </c>
      <c r="B24" s="106">
        <v>7</v>
      </c>
      <c r="C24" s="67">
        <v>40</v>
      </c>
      <c r="D24" s="228">
        <f t="shared" si="10"/>
        <v>5.714285714285714</v>
      </c>
      <c r="E24" s="745" t="s">
        <v>1003</v>
      </c>
      <c r="F24" s="774">
        <v>23</v>
      </c>
      <c r="G24" s="773">
        <v>142.5</v>
      </c>
      <c r="H24" s="748">
        <f t="shared" si="11"/>
        <v>6.195652173913044</v>
      </c>
      <c r="I24" s="208" t="s">
        <v>1079</v>
      </c>
      <c r="J24" s="103">
        <v>3</v>
      </c>
      <c r="K24" s="66">
        <v>17</v>
      </c>
      <c r="L24" s="290">
        <f>K24/J24</f>
        <v>5.666666666666667</v>
      </c>
      <c r="M24" s="878" t="s">
        <v>1192</v>
      </c>
      <c r="N24" s="877">
        <v>26</v>
      </c>
      <c r="O24" s="880">
        <v>162.5</v>
      </c>
      <c r="P24" s="887">
        <f t="shared" si="13"/>
        <v>6.25</v>
      </c>
      <c r="Q24" s="326" t="s">
        <v>1005</v>
      </c>
      <c r="R24" s="335">
        <v>1</v>
      </c>
      <c r="S24" s="328">
        <v>6</v>
      </c>
      <c r="T24" s="334">
        <f t="shared" si="14"/>
        <v>6</v>
      </c>
      <c r="U24" s="229" t="s">
        <v>1006</v>
      </c>
      <c r="V24" s="156">
        <v>11</v>
      </c>
      <c r="W24" s="69">
        <v>68.5</v>
      </c>
      <c r="X24" s="227">
        <f t="shared" si="15"/>
        <v>6.2272727272727275</v>
      </c>
      <c r="Y24" s="760" t="s">
        <v>1007</v>
      </c>
      <c r="Z24" s="790">
        <v>19</v>
      </c>
      <c r="AA24" s="70">
        <v>110</v>
      </c>
      <c r="AB24" s="763">
        <f t="shared" si="16"/>
        <v>5.7894736842105265</v>
      </c>
      <c r="AC24" s="764" t="s">
        <v>1008</v>
      </c>
      <c r="AD24" s="792">
        <v>21</v>
      </c>
      <c r="AE24" s="791">
        <v>126</v>
      </c>
      <c r="AF24" s="767">
        <f t="shared" si="17"/>
        <v>6</v>
      </c>
      <c r="AG24" s="735" t="s">
        <v>1009</v>
      </c>
      <c r="AH24" s="796">
        <v>18</v>
      </c>
      <c r="AI24" s="795">
        <v>109.5</v>
      </c>
      <c r="AJ24" s="738">
        <f t="shared" si="18"/>
        <v>6.083333333333333</v>
      </c>
      <c r="AK24" s="594" t="s">
        <v>1010</v>
      </c>
      <c r="AL24" s="603">
        <v>4</v>
      </c>
      <c r="AM24" s="604">
        <v>25.5</v>
      </c>
      <c r="AN24" s="597">
        <f t="shared" si="19"/>
        <v>6.375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2.75">
      <c r="A25" s="203" t="s">
        <v>1011</v>
      </c>
      <c r="B25" s="106">
        <v>9</v>
      </c>
      <c r="C25" s="67">
        <v>55.5</v>
      </c>
      <c r="D25" s="228">
        <f t="shared" si="10"/>
        <v>6.166666666666667</v>
      </c>
      <c r="E25" s="204" t="s">
        <v>1012</v>
      </c>
      <c r="F25" s="148">
        <v>4</v>
      </c>
      <c r="G25" s="79">
        <v>25.5</v>
      </c>
      <c r="H25" s="231">
        <f t="shared" si="11"/>
        <v>6.375</v>
      </c>
      <c r="I25" s="886" t="s">
        <v>1193</v>
      </c>
      <c r="J25" s="775">
        <v>24</v>
      </c>
      <c r="K25" s="979">
        <v>150</v>
      </c>
      <c r="L25" s="885">
        <f t="shared" si="12"/>
        <v>6.25</v>
      </c>
      <c r="M25" s="728" t="s">
        <v>1013</v>
      </c>
      <c r="N25" s="781">
        <v>17</v>
      </c>
      <c r="O25" s="780">
        <v>96.5</v>
      </c>
      <c r="P25" s="755">
        <f t="shared" si="13"/>
        <v>5.676470588235294</v>
      </c>
      <c r="Q25" s="326" t="s">
        <v>1014</v>
      </c>
      <c r="R25" s="335">
        <v>2</v>
      </c>
      <c r="S25" s="340">
        <v>12</v>
      </c>
      <c r="T25" s="334">
        <f t="shared" si="14"/>
        <v>6</v>
      </c>
      <c r="U25" s="732" t="s">
        <v>1077</v>
      </c>
      <c r="V25" s="787">
        <v>21</v>
      </c>
      <c r="W25" s="786">
        <v>129</v>
      </c>
      <c r="X25" s="759">
        <f t="shared" si="15"/>
        <v>6.142857142857143</v>
      </c>
      <c r="Y25" s="760" t="s">
        <v>1078</v>
      </c>
      <c r="Z25" s="790">
        <v>18</v>
      </c>
      <c r="AA25" s="789">
        <v>105.5</v>
      </c>
      <c r="AB25" s="763">
        <f t="shared" si="16"/>
        <v>5.861111111111111</v>
      </c>
      <c r="AC25" s="749" t="s">
        <v>1004</v>
      </c>
      <c r="AD25" s="775">
        <v>22</v>
      </c>
      <c r="AE25" s="776">
        <v>128.5</v>
      </c>
      <c r="AF25" s="752">
        <f t="shared" si="17"/>
        <v>5.840909090909091</v>
      </c>
      <c r="AG25" s="316" t="s">
        <v>1080</v>
      </c>
      <c r="AH25" s="313">
        <v>6</v>
      </c>
      <c r="AI25" s="293">
        <v>31.5</v>
      </c>
      <c r="AJ25" s="299">
        <f t="shared" si="18"/>
        <v>5.25</v>
      </c>
      <c r="AK25" s="742" t="s">
        <v>1081</v>
      </c>
      <c r="AL25" s="798">
        <v>17</v>
      </c>
      <c r="AM25" s="797">
        <v>101</v>
      </c>
      <c r="AN25" s="739">
        <f t="shared" si="19"/>
        <v>5.9411764705882355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2.75">
      <c r="A26" s="771" t="s">
        <v>1082</v>
      </c>
      <c r="B26" s="770">
        <v>20</v>
      </c>
      <c r="C26" s="769">
        <v>114</v>
      </c>
      <c r="D26" s="744">
        <f t="shared" si="10"/>
        <v>5.7</v>
      </c>
      <c r="E26" s="204" t="s">
        <v>1083</v>
      </c>
      <c r="F26" s="148">
        <v>7</v>
      </c>
      <c r="G26" s="79">
        <v>43.5</v>
      </c>
      <c r="H26" s="231">
        <f t="shared" si="11"/>
        <v>6.214285714285714</v>
      </c>
      <c r="I26" s="206" t="s">
        <v>670</v>
      </c>
      <c r="J26" s="152">
        <v>3</v>
      </c>
      <c r="K26" s="73">
        <v>17.5</v>
      </c>
      <c r="L26" s="237">
        <f t="shared" si="12"/>
        <v>5.833333333333333</v>
      </c>
      <c r="M26" s="205" t="s">
        <v>1084</v>
      </c>
      <c r="N26" s="147">
        <v>2</v>
      </c>
      <c r="O26" s="74">
        <v>10.5</v>
      </c>
      <c r="P26" s="225">
        <f t="shared" si="13"/>
        <v>5.25</v>
      </c>
      <c r="Q26" s="1065" t="s">
        <v>1085</v>
      </c>
      <c r="R26" s="784">
        <v>24</v>
      </c>
      <c r="S26" s="1066">
        <v>150.5</v>
      </c>
      <c r="T26" s="861">
        <f t="shared" si="14"/>
        <v>6.270833333333333</v>
      </c>
      <c r="U26" s="229" t="s">
        <v>1086</v>
      </c>
      <c r="V26" s="156">
        <v>2</v>
      </c>
      <c r="W26" s="69">
        <v>12.5</v>
      </c>
      <c r="X26" s="227">
        <f t="shared" si="15"/>
        <v>6.25</v>
      </c>
      <c r="Y26" s="207" t="s">
        <v>1087</v>
      </c>
      <c r="Z26" s="157">
        <v>0</v>
      </c>
      <c r="AA26" s="70">
        <v>0</v>
      </c>
      <c r="AB26" s="230">
        <v>0</v>
      </c>
      <c r="AC26" s="208" t="s">
        <v>1195</v>
      </c>
      <c r="AD26" s="103">
        <v>11</v>
      </c>
      <c r="AE26" s="66">
        <v>66.5</v>
      </c>
      <c r="AF26" s="290">
        <f t="shared" si="17"/>
        <v>6.045454545454546</v>
      </c>
      <c r="AG26" s="316" t="s">
        <v>1089</v>
      </c>
      <c r="AH26" s="313">
        <v>6</v>
      </c>
      <c r="AI26" s="293">
        <v>35.5</v>
      </c>
      <c r="AJ26" s="299">
        <f t="shared" si="18"/>
        <v>5.916666666666667</v>
      </c>
      <c r="AK26" s="594" t="s">
        <v>1090</v>
      </c>
      <c r="AL26" s="603">
        <v>11</v>
      </c>
      <c r="AM26" s="604">
        <v>69</v>
      </c>
      <c r="AN26" s="597">
        <f t="shared" si="19"/>
        <v>6.2727272727272725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.75">
      <c r="A27" s="203" t="s">
        <v>1091</v>
      </c>
      <c r="B27" s="106">
        <v>11</v>
      </c>
      <c r="C27" s="67">
        <v>65.5</v>
      </c>
      <c r="D27" s="228">
        <f t="shared" si="10"/>
        <v>5.954545454545454</v>
      </c>
      <c r="E27" s="204" t="s">
        <v>1092</v>
      </c>
      <c r="F27" s="148">
        <v>11</v>
      </c>
      <c r="G27" s="79">
        <v>67.5</v>
      </c>
      <c r="H27" s="231">
        <f t="shared" si="11"/>
        <v>6.136363636363637</v>
      </c>
      <c r="I27" s="206" t="s">
        <v>663</v>
      </c>
      <c r="J27" s="152">
        <v>9</v>
      </c>
      <c r="K27" s="73">
        <v>56.5</v>
      </c>
      <c r="L27" s="237">
        <f t="shared" si="12"/>
        <v>6.277777777777778</v>
      </c>
      <c r="M27" s="205" t="s">
        <v>664</v>
      </c>
      <c r="N27" s="147">
        <v>1</v>
      </c>
      <c r="O27" s="74">
        <v>6.5</v>
      </c>
      <c r="P27" s="225">
        <f t="shared" si="13"/>
        <v>6.5</v>
      </c>
      <c r="Q27" s="326" t="s">
        <v>665</v>
      </c>
      <c r="R27" s="335">
        <v>10</v>
      </c>
      <c r="S27" s="328">
        <v>58.5</v>
      </c>
      <c r="T27" s="334">
        <f t="shared" si="14"/>
        <v>5.85</v>
      </c>
      <c r="U27" s="229" t="s">
        <v>666</v>
      </c>
      <c r="V27" s="156">
        <v>6</v>
      </c>
      <c r="W27" s="69">
        <v>34.5</v>
      </c>
      <c r="X27" s="227">
        <f t="shared" si="15"/>
        <v>5.75</v>
      </c>
      <c r="Y27" s="207" t="s">
        <v>667</v>
      </c>
      <c r="Z27" s="157">
        <v>5</v>
      </c>
      <c r="AA27" s="70">
        <v>26.5</v>
      </c>
      <c r="AB27" s="230">
        <f t="shared" si="16"/>
        <v>5.3</v>
      </c>
      <c r="AC27" s="208" t="s">
        <v>14</v>
      </c>
      <c r="AD27" s="103">
        <v>1</v>
      </c>
      <c r="AE27" s="66">
        <v>5.5</v>
      </c>
      <c r="AF27" s="290">
        <f t="shared" si="17"/>
        <v>5.5</v>
      </c>
      <c r="AG27" s="735" t="s">
        <v>668</v>
      </c>
      <c r="AH27" s="796">
        <v>20</v>
      </c>
      <c r="AI27" s="795">
        <v>113</v>
      </c>
      <c r="AJ27" s="738">
        <f t="shared" si="18"/>
        <v>5.65</v>
      </c>
      <c r="AK27" s="594" t="s">
        <v>669</v>
      </c>
      <c r="AL27" s="603">
        <v>8</v>
      </c>
      <c r="AM27" s="604">
        <v>48</v>
      </c>
      <c r="AN27" s="597">
        <f t="shared" si="19"/>
        <v>6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03" t="s">
        <v>1194</v>
      </c>
      <c r="B28" s="106">
        <v>9</v>
      </c>
      <c r="C28" s="67">
        <v>52.5</v>
      </c>
      <c r="D28" s="228">
        <f t="shared" si="10"/>
        <v>5.833333333333333</v>
      </c>
      <c r="E28" s="204" t="s">
        <v>671</v>
      </c>
      <c r="F28" s="148">
        <v>0</v>
      </c>
      <c r="G28" s="79">
        <v>0</v>
      </c>
      <c r="H28" s="231">
        <v>0</v>
      </c>
      <c r="I28" s="886" t="s">
        <v>1197</v>
      </c>
      <c r="J28" s="775">
        <v>21</v>
      </c>
      <c r="K28" s="776">
        <v>132.5</v>
      </c>
      <c r="L28" s="885">
        <f t="shared" si="12"/>
        <v>6.309523809523809</v>
      </c>
      <c r="M28" s="205" t="s">
        <v>18</v>
      </c>
      <c r="N28" s="151">
        <v>11</v>
      </c>
      <c r="O28" s="92">
        <v>67</v>
      </c>
      <c r="P28" s="225">
        <f>O28/N28</f>
        <v>6.090909090909091</v>
      </c>
      <c r="Q28" s="326" t="s">
        <v>11</v>
      </c>
      <c r="R28" s="335">
        <v>3</v>
      </c>
      <c r="S28" s="328">
        <v>17.5</v>
      </c>
      <c r="T28" s="334">
        <f t="shared" si="14"/>
        <v>5.833333333333333</v>
      </c>
      <c r="U28" s="229" t="s">
        <v>12</v>
      </c>
      <c r="V28" s="156">
        <v>3</v>
      </c>
      <c r="W28" s="69">
        <v>17.5</v>
      </c>
      <c r="X28" s="227">
        <f t="shared" si="15"/>
        <v>5.833333333333333</v>
      </c>
      <c r="Y28" s="207" t="s">
        <v>1196</v>
      </c>
      <c r="Z28" s="157">
        <v>0</v>
      </c>
      <c r="AA28" s="70">
        <v>0</v>
      </c>
      <c r="AB28" s="230">
        <v>0</v>
      </c>
      <c r="AC28" s="208" t="s">
        <v>21</v>
      </c>
      <c r="AD28" s="103">
        <v>2</v>
      </c>
      <c r="AE28" s="66">
        <v>11</v>
      </c>
      <c r="AF28" s="290">
        <f t="shared" si="17"/>
        <v>5.5</v>
      </c>
      <c r="AG28" s="316" t="s">
        <v>15</v>
      </c>
      <c r="AH28" s="313">
        <v>3</v>
      </c>
      <c r="AI28" s="293">
        <v>15</v>
      </c>
      <c r="AJ28" s="299">
        <f t="shared" si="18"/>
        <v>5</v>
      </c>
      <c r="AK28" s="594" t="s">
        <v>16</v>
      </c>
      <c r="AL28" s="603">
        <v>5</v>
      </c>
      <c r="AM28" s="604">
        <v>29</v>
      </c>
      <c r="AN28" s="597">
        <f t="shared" si="19"/>
        <v>5.8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2.75">
      <c r="A29" s="203" t="s">
        <v>1134</v>
      </c>
      <c r="B29" s="161" t="s">
        <v>1134</v>
      </c>
      <c r="C29" s="91" t="s">
        <v>1134</v>
      </c>
      <c r="D29" s="228" t="s">
        <v>1134</v>
      </c>
      <c r="E29" s="204" t="s">
        <v>1199</v>
      </c>
      <c r="F29" s="162">
        <v>0</v>
      </c>
      <c r="G29" s="82">
        <v>0</v>
      </c>
      <c r="H29" s="231">
        <v>0</v>
      </c>
      <c r="I29" s="206" t="s">
        <v>1198</v>
      </c>
      <c r="J29" s="160">
        <v>4</v>
      </c>
      <c r="K29" s="87">
        <v>23</v>
      </c>
      <c r="L29" s="237">
        <f>K29/J29</f>
        <v>5.75</v>
      </c>
      <c r="M29" s="205" t="s">
        <v>1134</v>
      </c>
      <c r="N29" s="151" t="s">
        <v>1134</v>
      </c>
      <c r="O29" s="92" t="s">
        <v>1134</v>
      </c>
      <c r="P29" s="225" t="s">
        <v>1134</v>
      </c>
      <c r="Q29" s="326" t="s">
        <v>10</v>
      </c>
      <c r="R29" s="337">
        <v>1</v>
      </c>
      <c r="S29" s="338">
        <v>5.5</v>
      </c>
      <c r="T29" s="334">
        <f>S29/R29</f>
        <v>5.5</v>
      </c>
      <c r="U29" s="732" t="s">
        <v>19</v>
      </c>
      <c r="V29" s="828">
        <v>15</v>
      </c>
      <c r="W29" s="829">
        <v>90</v>
      </c>
      <c r="X29" s="759">
        <f>W29/V29</f>
        <v>6</v>
      </c>
      <c r="Y29" s="207" t="s">
        <v>20</v>
      </c>
      <c r="Z29" s="159">
        <v>0</v>
      </c>
      <c r="AA29" s="83">
        <v>0</v>
      </c>
      <c r="AB29" s="230">
        <v>0</v>
      </c>
      <c r="AC29" s="208" t="s">
        <v>23</v>
      </c>
      <c r="AD29" s="163">
        <v>0</v>
      </c>
      <c r="AE29" s="86">
        <v>0</v>
      </c>
      <c r="AF29" s="290">
        <v>0</v>
      </c>
      <c r="AG29" s="316" t="s">
        <v>22</v>
      </c>
      <c r="AH29" s="313">
        <v>0</v>
      </c>
      <c r="AI29" s="293">
        <v>0</v>
      </c>
      <c r="AJ29" s="299">
        <v>0</v>
      </c>
      <c r="AK29" s="594" t="s">
        <v>1134</v>
      </c>
      <c r="AL29" s="603" t="s">
        <v>1134</v>
      </c>
      <c r="AM29" s="604" t="s">
        <v>1134</v>
      </c>
      <c r="AN29" s="597" t="s">
        <v>1134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.75">
      <c r="A30" s="203" t="s">
        <v>1134</v>
      </c>
      <c r="B30" s="161" t="s">
        <v>1134</v>
      </c>
      <c r="C30" s="91" t="s">
        <v>1134</v>
      </c>
      <c r="D30" s="228" t="s">
        <v>1134</v>
      </c>
      <c r="E30" s="204" t="s">
        <v>1134</v>
      </c>
      <c r="F30" s="162" t="s">
        <v>1134</v>
      </c>
      <c r="G30" s="82" t="s">
        <v>1134</v>
      </c>
      <c r="H30" s="231" t="s">
        <v>1134</v>
      </c>
      <c r="I30" s="208" t="s">
        <v>1088</v>
      </c>
      <c r="J30" s="163">
        <v>1</v>
      </c>
      <c r="K30" s="86">
        <v>6</v>
      </c>
      <c r="L30" s="290">
        <f>K30/J30</f>
        <v>6</v>
      </c>
      <c r="M30" s="205" t="s">
        <v>1134</v>
      </c>
      <c r="N30" s="151" t="s">
        <v>1134</v>
      </c>
      <c r="O30" s="92" t="s">
        <v>1134</v>
      </c>
      <c r="P30" s="225" t="s">
        <v>1134</v>
      </c>
      <c r="Q30" s="326" t="s">
        <v>1134</v>
      </c>
      <c r="R30" s="337" t="s">
        <v>1134</v>
      </c>
      <c r="S30" s="338" t="s">
        <v>1134</v>
      </c>
      <c r="T30" s="334" t="s">
        <v>1134</v>
      </c>
      <c r="U30" s="229" t="s">
        <v>1134</v>
      </c>
      <c r="V30" s="154" t="s">
        <v>1134</v>
      </c>
      <c r="W30" s="88" t="s">
        <v>1134</v>
      </c>
      <c r="X30" s="227" t="s">
        <v>1134</v>
      </c>
      <c r="Y30" s="207" t="s">
        <v>1134</v>
      </c>
      <c r="Z30" s="159" t="s">
        <v>1134</v>
      </c>
      <c r="AA30" s="83" t="s">
        <v>1134</v>
      </c>
      <c r="AB30" s="230" t="s">
        <v>1134</v>
      </c>
      <c r="AC30" s="208" t="s">
        <v>26</v>
      </c>
      <c r="AD30" s="163">
        <v>2</v>
      </c>
      <c r="AE30" s="86">
        <v>10.5</v>
      </c>
      <c r="AF30" s="290">
        <f>AE30/AD30</f>
        <v>5.25</v>
      </c>
      <c r="AG30" s="316" t="s">
        <v>24</v>
      </c>
      <c r="AH30" s="313">
        <v>0</v>
      </c>
      <c r="AI30" s="293">
        <v>0</v>
      </c>
      <c r="AJ30" s="299">
        <v>0</v>
      </c>
      <c r="AK30" s="594" t="s">
        <v>1134</v>
      </c>
      <c r="AL30" s="603" t="s">
        <v>1134</v>
      </c>
      <c r="AM30" s="604" t="s">
        <v>1134</v>
      </c>
      <c r="AN30" s="597" t="s">
        <v>1134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2.75">
      <c r="A31" s="203" t="s">
        <v>1134</v>
      </c>
      <c r="B31" s="161" t="s">
        <v>1134</v>
      </c>
      <c r="C31" s="91" t="s">
        <v>1134</v>
      </c>
      <c r="D31" s="228" t="s">
        <v>1134</v>
      </c>
      <c r="E31" s="204" t="s">
        <v>1134</v>
      </c>
      <c r="F31" s="162" t="s">
        <v>1134</v>
      </c>
      <c r="G31" s="82" t="s">
        <v>1134</v>
      </c>
      <c r="H31" s="231" t="s">
        <v>1134</v>
      </c>
      <c r="I31" s="206" t="s">
        <v>1134</v>
      </c>
      <c r="J31" s="160" t="s">
        <v>1134</v>
      </c>
      <c r="K31" s="87" t="s">
        <v>1134</v>
      </c>
      <c r="L31" s="237" t="s">
        <v>1134</v>
      </c>
      <c r="M31" s="205" t="s">
        <v>1134</v>
      </c>
      <c r="N31" s="151" t="s">
        <v>1134</v>
      </c>
      <c r="O31" s="92" t="s">
        <v>1134</v>
      </c>
      <c r="P31" s="225" t="s">
        <v>1134</v>
      </c>
      <c r="Q31" s="326" t="s">
        <v>1134</v>
      </c>
      <c r="R31" s="337" t="s">
        <v>1134</v>
      </c>
      <c r="S31" s="338" t="s">
        <v>1134</v>
      </c>
      <c r="T31" s="334" t="s">
        <v>1134</v>
      </c>
      <c r="U31" s="229" t="s">
        <v>1134</v>
      </c>
      <c r="V31" s="154" t="s">
        <v>1134</v>
      </c>
      <c r="W31" s="88" t="s">
        <v>1134</v>
      </c>
      <c r="X31" s="227" t="s">
        <v>1134</v>
      </c>
      <c r="Y31" s="207" t="s">
        <v>1134</v>
      </c>
      <c r="Z31" s="159" t="s">
        <v>1134</v>
      </c>
      <c r="AA31" s="83" t="s">
        <v>1134</v>
      </c>
      <c r="AB31" s="230" t="s">
        <v>1134</v>
      </c>
      <c r="AC31" s="208" t="s">
        <v>28</v>
      </c>
      <c r="AD31" s="163">
        <v>0</v>
      </c>
      <c r="AE31" s="86">
        <v>0</v>
      </c>
      <c r="AF31" s="290">
        <v>0</v>
      </c>
      <c r="AG31" s="316"/>
      <c r="AH31" s="313" t="s">
        <v>1134</v>
      </c>
      <c r="AI31" s="293" t="s">
        <v>1134</v>
      </c>
      <c r="AJ31" s="299" t="s">
        <v>1134</v>
      </c>
      <c r="AK31" s="594" t="s">
        <v>1134</v>
      </c>
      <c r="AL31" s="603" t="s">
        <v>1134</v>
      </c>
      <c r="AM31" s="604" t="s">
        <v>1134</v>
      </c>
      <c r="AN31" s="597" t="s">
        <v>1134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3.5" thickBot="1">
      <c r="A32" s="203" t="s">
        <v>1134</v>
      </c>
      <c r="B32" s="161" t="s">
        <v>1134</v>
      </c>
      <c r="C32" s="91" t="s">
        <v>1134</v>
      </c>
      <c r="D32" s="228" t="s">
        <v>1134</v>
      </c>
      <c r="E32" s="204" t="s">
        <v>1134</v>
      </c>
      <c r="F32" s="162" t="s">
        <v>1134</v>
      </c>
      <c r="G32" s="82" t="s">
        <v>1134</v>
      </c>
      <c r="H32" s="231" t="s">
        <v>1134</v>
      </c>
      <c r="I32" s="206" t="s">
        <v>1134</v>
      </c>
      <c r="J32" s="160" t="s">
        <v>1134</v>
      </c>
      <c r="K32" s="87" t="s">
        <v>1134</v>
      </c>
      <c r="L32" s="237" t="s">
        <v>1134</v>
      </c>
      <c r="M32" s="205" t="s">
        <v>1134</v>
      </c>
      <c r="N32" s="151" t="s">
        <v>1134</v>
      </c>
      <c r="O32" s="92" t="s">
        <v>1134</v>
      </c>
      <c r="P32" s="225" t="s">
        <v>1134</v>
      </c>
      <c r="Q32" s="326" t="s">
        <v>1134</v>
      </c>
      <c r="R32" s="337" t="s">
        <v>1134</v>
      </c>
      <c r="S32" s="338" t="s">
        <v>1134</v>
      </c>
      <c r="T32" s="334" t="s">
        <v>1134</v>
      </c>
      <c r="U32" s="229" t="s">
        <v>1134</v>
      </c>
      <c r="V32" s="154" t="s">
        <v>1134</v>
      </c>
      <c r="W32" s="88" t="s">
        <v>1134</v>
      </c>
      <c r="X32" s="227" t="s">
        <v>1134</v>
      </c>
      <c r="Y32" s="207" t="s">
        <v>1134</v>
      </c>
      <c r="Z32" s="159" t="s">
        <v>1134</v>
      </c>
      <c r="AA32" s="83" t="s">
        <v>1134</v>
      </c>
      <c r="AB32" s="230" t="s">
        <v>1134</v>
      </c>
      <c r="AC32" s="208" t="s">
        <v>30</v>
      </c>
      <c r="AD32" s="163">
        <v>0</v>
      </c>
      <c r="AE32" s="86">
        <v>0</v>
      </c>
      <c r="AF32" s="290">
        <v>0</v>
      </c>
      <c r="AG32" s="316" t="s">
        <v>1134</v>
      </c>
      <c r="AH32" s="313" t="s">
        <v>1134</v>
      </c>
      <c r="AI32" s="293" t="s">
        <v>1134</v>
      </c>
      <c r="AJ32" s="299" t="s">
        <v>1134</v>
      </c>
      <c r="AK32" s="594" t="s">
        <v>1134</v>
      </c>
      <c r="AL32" s="603" t="s">
        <v>1134</v>
      </c>
      <c r="AM32" s="604" t="s">
        <v>1134</v>
      </c>
      <c r="AN32" s="597" t="s">
        <v>1134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thickBot="1">
      <c r="A33" s="19" t="s">
        <v>820</v>
      </c>
      <c r="B33" s="19" t="s">
        <v>191</v>
      </c>
      <c r="C33" s="19" t="s">
        <v>197</v>
      </c>
      <c r="D33" s="19" t="s">
        <v>819</v>
      </c>
      <c r="E33" s="13" t="s">
        <v>820</v>
      </c>
      <c r="F33" s="13" t="s">
        <v>191</v>
      </c>
      <c r="G33" s="13" t="s">
        <v>197</v>
      </c>
      <c r="H33" s="13" t="s">
        <v>819</v>
      </c>
      <c r="I33" s="14" t="s">
        <v>1151</v>
      </c>
      <c r="J33" s="14" t="s">
        <v>191</v>
      </c>
      <c r="K33" s="14" t="s">
        <v>197</v>
      </c>
      <c r="L33" s="14" t="s">
        <v>819</v>
      </c>
      <c r="M33" s="12" t="s">
        <v>1151</v>
      </c>
      <c r="N33" s="12" t="s">
        <v>191</v>
      </c>
      <c r="O33" s="12" t="s">
        <v>197</v>
      </c>
      <c r="P33" s="12" t="s">
        <v>819</v>
      </c>
      <c r="Q33" s="362" t="s">
        <v>1151</v>
      </c>
      <c r="R33" s="362" t="s">
        <v>191</v>
      </c>
      <c r="S33" s="362" t="s">
        <v>197</v>
      </c>
      <c r="T33" s="362" t="s">
        <v>819</v>
      </c>
      <c r="U33" s="368" t="s">
        <v>1151</v>
      </c>
      <c r="V33" s="368" t="s">
        <v>191</v>
      </c>
      <c r="W33" s="368" t="s">
        <v>197</v>
      </c>
      <c r="X33" s="368" t="s">
        <v>819</v>
      </c>
      <c r="Y33" s="24" t="s">
        <v>1151</v>
      </c>
      <c r="Z33" s="305" t="s">
        <v>191</v>
      </c>
      <c r="AA33" s="24" t="s">
        <v>197</v>
      </c>
      <c r="AB33" s="24" t="s">
        <v>819</v>
      </c>
      <c r="AC33" s="57" t="s">
        <v>1151</v>
      </c>
      <c r="AD33" s="302" t="s">
        <v>191</v>
      </c>
      <c r="AE33" s="57" t="s">
        <v>197</v>
      </c>
      <c r="AF33" s="289" t="s">
        <v>819</v>
      </c>
      <c r="AG33" s="295" t="s">
        <v>1151</v>
      </c>
      <c r="AH33" s="311" t="s">
        <v>191</v>
      </c>
      <c r="AI33" s="295" t="s">
        <v>197</v>
      </c>
      <c r="AJ33" s="298" t="s">
        <v>819</v>
      </c>
      <c r="AK33" s="1137" t="s">
        <v>1151</v>
      </c>
      <c r="AL33" s="1138" t="s">
        <v>191</v>
      </c>
      <c r="AM33" s="1137" t="s">
        <v>197</v>
      </c>
      <c r="AN33" s="1137" t="s">
        <v>819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2.75">
      <c r="A34" s="883" t="s">
        <v>31</v>
      </c>
      <c r="B34" s="743">
        <v>20</v>
      </c>
      <c r="C34" s="772">
        <v>126.5</v>
      </c>
      <c r="D34" s="882">
        <f aca="true" t="shared" si="20" ref="D34:D39">C34/B34</f>
        <v>6.325</v>
      </c>
      <c r="E34" s="1035" t="s">
        <v>32</v>
      </c>
      <c r="F34" s="746">
        <v>21</v>
      </c>
      <c r="G34" s="747">
        <v>128.5</v>
      </c>
      <c r="H34" s="748">
        <f>G34/F34</f>
        <v>6.119047619047619</v>
      </c>
      <c r="I34" s="240" t="s">
        <v>33</v>
      </c>
      <c r="J34" s="165">
        <v>10</v>
      </c>
      <c r="K34" s="89">
        <v>55.5</v>
      </c>
      <c r="L34" s="89">
        <f>K34/J34</f>
        <v>5.55</v>
      </c>
      <c r="M34" s="223" t="s">
        <v>34</v>
      </c>
      <c r="N34" s="224">
        <v>12</v>
      </c>
      <c r="O34" s="224">
        <v>72</v>
      </c>
      <c r="P34" s="225">
        <f>O34/N34</f>
        <v>6</v>
      </c>
      <c r="Q34" s="785" t="s">
        <v>1201</v>
      </c>
      <c r="R34" s="756">
        <v>22</v>
      </c>
      <c r="S34" s="731">
        <v>127.5</v>
      </c>
      <c r="T34" s="757">
        <f>S34/R34</f>
        <v>5.795454545454546</v>
      </c>
      <c r="U34" s="1012" t="s">
        <v>1200</v>
      </c>
      <c r="V34" s="943">
        <v>21</v>
      </c>
      <c r="W34" s="1085">
        <v>132.5</v>
      </c>
      <c r="X34" s="942">
        <f>W34/V34</f>
        <v>6.309523809523809</v>
      </c>
      <c r="Y34" s="870" t="s">
        <v>35</v>
      </c>
      <c r="Z34" s="972">
        <v>27</v>
      </c>
      <c r="AA34" s="971">
        <v>175</v>
      </c>
      <c r="AB34" s="874">
        <f>AA34/Z34</f>
        <v>6.481481481481482</v>
      </c>
      <c r="AC34" s="793" t="s">
        <v>36</v>
      </c>
      <c r="AD34" s="765">
        <v>16</v>
      </c>
      <c r="AE34" s="766">
        <v>93</v>
      </c>
      <c r="AF34" s="767">
        <f>AE34/AD34</f>
        <v>5.8125</v>
      </c>
      <c r="AG34" s="869" t="s">
        <v>707</v>
      </c>
      <c r="AH34" s="868">
        <v>21</v>
      </c>
      <c r="AI34" s="867">
        <v>141</v>
      </c>
      <c r="AJ34" s="866">
        <f aca="true" t="shared" si="21" ref="AJ34:AJ39">AI34/AH34</f>
        <v>6.714285714285714</v>
      </c>
      <c r="AK34" s="847" t="s">
        <v>38</v>
      </c>
      <c r="AL34" s="896">
        <v>22</v>
      </c>
      <c r="AM34" s="1083">
        <v>136.5</v>
      </c>
      <c r="AN34" s="849">
        <f>AM34/AL34</f>
        <v>6.204545454545454</v>
      </c>
      <c r="AO34" s="30">
        <v>25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2.75">
      <c r="A35" s="854" t="s">
        <v>39</v>
      </c>
      <c r="B35" s="770">
        <v>14</v>
      </c>
      <c r="C35" s="769">
        <v>86</v>
      </c>
      <c r="D35" s="882">
        <f t="shared" si="20"/>
        <v>6.142857142857143</v>
      </c>
      <c r="E35" s="745" t="s">
        <v>40</v>
      </c>
      <c r="F35" s="774">
        <v>13</v>
      </c>
      <c r="G35" s="773">
        <v>71</v>
      </c>
      <c r="H35" s="748">
        <f>G35/F35</f>
        <v>5.461538461538462</v>
      </c>
      <c r="I35" s="886" t="s">
        <v>1202</v>
      </c>
      <c r="J35" s="775">
        <v>19</v>
      </c>
      <c r="K35" s="777">
        <v>117</v>
      </c>
      <c r="L35" s="1155">
        <f aca="true" t="shared" si="22" ref="L35:L40">K35/J35</f>
        <v>6.157894736842105</v>
      </c>
      <c r="M35" s="878" t="s">
        <v>41</v>
      </c>
      <c r="N35" s="880">
        <v>26</v>
      </c>
      <c r="O35" s="880">
        <v>154.5</v>
      </c>
      <c r="P35" s="755">
        <f aca="true" t="shared" si="23" ref="P35:P40">O35/N35</f>
        <v>5.9423076923076925</v>
      </c>
      <c r="Q35" s="1065" t="s">
        <v>42</v>
      </c>
      <c r="R35" s="784">
        <v>24</v>
      </c>
      <c r="S35" s="1066">
        <v>145</v>
      </c>
      <c r="T35" s="757">
        <f aca="true" t="shared" si="24" ref="T35:T41">S35/R35</f>
        <v>6.041666666666667</v>
      </c>
      <c r="U35" s="229" t="s">
        <v>43</v>
      </c>
      <c r="V35" s="156">
        <v>12</v>
      </c>
      <c r="W35" s="69">
        <v>69</v>
      </c>
      <c r="X35" s="227">
        <f>W35/V35</f>
        <v>5.75</v>
      </c>
      <c r="Y35" s="207" t="s">
        <v>44</v>
      </c>
      <c r="Z35" s="157">
        <v>11</v>
      </c>
      <c r="AA35" s="70">
        <v>64.5</v>
      </c>
      <c r="AB35" s="230">
        <f aca="true" t="shared" si="25" ref="AB35:AB41">AA35/Z35</f>
        <v>5.863636363636363</v>
      </c>
      <c r="AC35" s="857" t="s">
        <v>45</v>
      </c>
      <c r="AD35" s="792">
        <v>24</v>
      </c>
      <c r="AE35" s="1086">
        <v>147.5</v>
      </c>
      <c r="AF35" s="865">
        <f>AE35/AD35</f>
        <v>6.145833333333333</v>
      </c>
      <c r="AG35" s="851" t="s">
        <v>46</v>
      </c>
      <c r="AH35" s="796">
        <v>24</v>
      </c>
      <c r="AI35" s="860">
        <v>144</v>
      </c>
      <c r="AJ35" s="738">
        <f t="shared" si="21"/>
        <v>6</v>
      </c>
      <c r="AK35" s="594" t="s">
        <v>47</v>
      </c>
      <c r="AL35" s="603">
        <v>3</v>
      </c>
      <c r="AM35" s="604">
        <v>17.5</v>
      </c>
      <c r="AN35" s="597">
        <f aca="true" t="shared" si="26" ref="AN35:AN40">AM35/AL35</f>
        <v>5.833333333333333</v>
      </c>
      <c r="AO35" s="30">
        <v>145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2.75">
      <c r="A36" s="721" t="s">
        <v>48</v>
      </c>
      <c r="B36" s="770">
        <v>17</v>
      </c>
      <c r="C36" s="769">
        <v>103</v>
      </c>
      <c r="D36" s="744">
        <f t="shared" si="20"/>
        <v>6.0588235294117645</v>
      </c>
      <c r="E36" s="745" t="s">
        <v>49</v>
      </c>
      <c r="F36" s="774">
        <v>19</v>
      </c>
      <c r="G36" s="773">
        <v>112.5</v>
      </c>
      <c r="H36" s="748">
        <f>G36/F36</f>
        <v>5.921052631578948</v>
      </c>
      <c r="I36" s="206" t="s">
        <v>50</v>
      </c>
      <c r="J36" s="152">
        <v>6</v>
      </c>
      <c r="K36" s="73">
        <v>32.5</v>
      </c>
      <c r="L36" s="89">
        <f t="shared" si="22"/>
        <v>5.416666666666667</v>
      </c>
      <c r="M36" s="728" t="s">
        <v>51</v>
      </c>
      <c r="N36" s="780">
        <v>19</v>
      </c>
      <c r="O36" s="780">
        <v>104.5</v>
      </c>
      <c r="P36" s="755">
        <f t="shared" si="23"/>
        <v>5.5</v>
      </c>
      <c r="Q36" s="729" t="s">
        <v>52</v>
      </c>
      <c r="R36" s="784">
        <v>22</v>
      </c>
      <c r="S36" s="783">
        <v>126</v>
      </c>
      <c r="T36" s="757">
        <f t="shared" si="24"/>
        <v>5.7272727272727275</v>
      </c>
      <c r="U36" s="229" t="s">
        <v>53</v>
      </c>
      <c r="V36" s="156">
        <v>6</v>
      </c>
      <c r="W36" s="69">
        <v>34</v>
      </c>
      <c r="X36" s="227">
        <f>W36/V36</f>
        <v>5.666666666666667</v>
      </c>
      <c r="Y36" s="760" t="s">
        <v>54</v>
      </c>
      <c r="Z36" s="790">
        <v>15</v>
      </c>
      <c r="AA36" s="789">
        <v>91.5</v>
      </c>
      <c r="AB36" s="763">
        <f t="shared" si="25"/>
        <v>6.1</v>
      </c>
      <c r="AC36" s="764" t="s">
        <v>55</v>
      </c>
      <c r="AD36" s="792">
        <v>19</v>
      </c>
      <c r="AE36" s="794">
        <v>112.5</v>
      </c>
      <c r="AF36" s="767">
        <f>AE36/AD36</f>
        <v>5.921052631578948</v>
      </c>
      <c r="AG36" s="316" t="s">
        <v>56</v>
      </c>
      <c r="AH36" s="313">
        <v>1</v>
      </c>
      <c r="AI36" s="293">
        <v>6</v>
      </c>
      <c r="AJ36" s="299">
        <f t="shared" si="21"/>
        <v>6</v>
      </c>
      <c r="AK36" s="594" t="s">
        <v>57</v>
      </c>
      <c r="AL36" s="603">
        <v>1</v>
      </c>
      <c r="AM36" s="604">
        <v>6</v>
      </c>
      <c r="AN36" s="597">
        <f t="shared" si="26"/>
        <v>6</v>
      </c>
      <c r="AO36" s="30">
        <v>6.15</v>
      </c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2.75">
      <c r="A37" s="203" t="s">
        <v>58</v>
      </c>
      <c r="B37" s="106">
        <v>0</v>
      </c>
      <c r="C37" s="67">
        <v>0</v>
      </c>
      <c r="D37" s="228">
        <v>0</v>
      </c>
      <c r="E37" s="204" t="s">
        <v>59</v>
      </c>
      <c r="F37" s="148">
        <v>7</v>
      </c>
      <c r="G37" s="79">
        <v>41.5</v>
      </c>
      <c r="H37" s="231">
        <f>G37/F37</f>
        <v>5.928571428571429</v>
      </c>
      <c r="I37" s="206" t="s">
        <v>1204</v>
      </c>
      <c r="J37" s="152">
        <v>3</v>
      </c>
      <c r="K37" s="73">
        <v>16</v>
      </c>
      <c r="L37" s="89">
        <f t="shared" si="22"/>
        <v>5.333333333333333</v>
      </c>
      <c r="M37" s="205" t="s">
        <v>60</v>
      </c>
      <c r="N37" s="74">
        <v>0</v>
      </c>
      <c r="O37" s="74">
        <v>0</v>
      </c>
      <c r="P37" s="225">
        <v>0</v>
      </c>
      <c r="Q37" s="326" t="s">
        <v>1203</v>
      </c>
      <c r="R37" s="335">
        <v>6</v>
      </c>
      <c r="S37" s="328">
        <v>35.5</v>
      </c>
      <c r="T37" s="334">
        <f t="shared" si="24"/>
        <v>5.916666666666667</v>
      </c>
      <c r="U37" s="732" t="s">
        <v>61</v>
      </c>
      <c r="V37" s="787">
        <v>18</v>
      </c>
      <c r="W37" s="786">
        <v>103.5</v>
      </c>
      <c r="X37" s="759">
        <f>W37/V37</f>
        <v>5.75</v>
      </c>
      <c r="Y37" s="207" t="s">
        <v>62</v>
      </c>
      <c r="Z37" s="157">
        <v>3</v>
      </c>
      <c r="AA37" s="70">
        <v>17</v>
      </c>
      <c r="AB37" s="230">
        <f t="shared" si="25"/>
        <v>5.666666666666667</v>
      </c>
      <c r="AC37" s="764" t="s">
        <v>63</v>
      </c>
      <c r="AD37" s="792">
        <v>21</v>
      </c>
      <c r="AE37" s="791">
        <v>127</v>
      </c>
      <c r="AF37" s="767">
        <f>AE37/AD37</f>
        <v>6.0476190476190474</v>
      </c>
      <c r="AG37" s="735" t="s">
        <v>64</v>
      </c>
      <c r="AH37" s="796">
        <v>19</v>
      </c>
      <c r="AI37" s="795">
        <v>115</v>
      </c>
      <c r="AJ37" s="738">
        <f t="shared" si="21"/>
        <v>6.052631578947368</v>
      </c>
      <c r="AK37" s="594" t="s">
        <v>65</v>
      </c>
      <c r="AL37" s="603">
        <v>7</v>
      </c>
      <c r="AM37" s="604">
        <v>41</v>
      </c>
      <c r="AN37" s="597">
        <f t="shared" si="26"/>
        <v>5.857142857142857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2.75">
      <c r="A38" s="203" t="s">
        <v>66</v>
      </c>
      <c r="B38" s="106">
        <v>7</v>
      </c>
      <c r="C38" s="67">
        <v>38</v>
      </c>
      <c r="D38" s="228">
        <f t="shared" si="20"/>
        <v>5.428571428571429</v>
      </c>
      <c r="E38" s="204" t="s">
        <v>1206</v>
      </c>
      <c r="F38" s="148">
        <v>8</v>
      </c>
      <c r="G38" s="79">
        <v>46.5</v>
      </c>
      <c r="H38" s="231">
        <f>G38/F38</f>
        <v>5.8125</v>
      </c>
      <c r="I38" s="206" t="s">
        <v>67</v>
      </c>
      <c r="J38" s="152">
        <v>5</v>
      </c>
      <c r="K38" s="73">
        <v>29.5</v>
      </c>
      <c r="L38" s="89">
        <f t="shared" si="22"/>
        <v>5.9</v>
      </c>
      <c r="M38" s="205" t="s">
        <v>68</v>
      </c>
      <c r="N38" s="74">
        <v>2</v>
      </c>
      <c r="O38" s="74">
        <v>12.5</v>
      </c>
      <c r="P38" s="225">
        <f t="shared" si="23"/>
        <v>6.25</v>
      </c>
      <c r="Q38" s="326" t="s">
        <v>1205</v>
      </c>
      <c r="R38" s="335">
        <v>3</v>
      </c>
      <c r="S38" s="328">
        <v>19</v>
      </c>
      <c r="T38" s="334">
        <f t="shared" si="24"/>
        <v>6.333333333333333</v>
      </c>
      <c r="U38" s="229" t="s">
        <v>69</v>
      </c>
      <c r="V38" s="156">
        <v>6</v>
      </c>
      <c r="W38" s="69">
        <v>36.5</v>
      </c>
      <c r="X38" s="227">
        <f>W38/V38</f>
        <v>6.083333333333333</v>
      </c>
      <c r="Y38" s="760" t="s">
        <v>70</v>
      </c>
      <c r="Z38" s="790">
        <v>19</v>
      </c>
      <c r="AA38" s="789">
        <v>112.5</v>
      </c>
      <c r="AB38" s="763">
        <f t="shared" si="25"/>
        <v>5.921052631578948</v>
      </c>
      <c r="AC38" s="208" t="s">
        <v>71</v>
      </c>
      <c r="AD38" s="103">
        <v>1</v>
      </c>
      <c r="AE38" s="66">
        <v>6</v>
      </c>
      <c r="AF38" s="290">
        <f>AE38/AD38</f>
        <v>6</v>
      </c>
      <c r="AG38" s="316" t="s">
        <v>72</v>
      </c>
      <c r="AH38" s="313">
        <v>11</v>
      </c>
      <c r="AI38" s="293">
        <v>67.5</v>
      </c>
      <c r="AJ38" s="299">
        <f t="shared" si="21"/>
        <v>6.136363636363637</v>
      </c>
      <c r="AK38" s="742" t="s">
        <v>73</v>
      </c>
      <c r="AL38" s="798">
        <v>14</v>
      </c>
      <c r="AM38" s="797">
        <v>84</v>
      </c>
      <c r="AN38" s="739">
        <f t="shared" si="26"/>
        <v>6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2.75">
      <c r="A39" s="203" t="s">
        <v>74</v>
      </c>
      <c r="B39" s="106">
        <v>6</v>
      </c>
      <c r="C39" s="67">
        <v>35.5</v>
      </c>
      <c r="D39" s="228">
        <f t="shared" si="20"/>
        <v>5.916666666666667</v>
      </c>
      <c r="E39" s="204" t="s">
        <v>1209</v>
      </c>
      <c r="F39" s="148">
        <v>0</v>
      </c>
      <c r="G39" s="79">
        <v>0</v>
      </c>
      <c r="H39" s="231">
        <v>0</v>
      </c>
      <c r="I39" s="206" t="s">
        <v>1208</v>
      </c>
      <c r="J39" s="152">
        <v>9</v>
      </c>
      <c r="K39" s="73">
        <v>56</v>
      </c>
      <c r="L39" s="89">
        <f t="shared" si="22"/>
        <v>6.222222222222222</v>
      </c>
      <c r="M39" s="205" t="s">
        <v>76</v>
      </c>
      <c r="N39" s="74">
        <v>9</v>
      </c>
      <c r="O39" s="74">
        <v>49.5</v>
      </c>
      <c r="P39" s="225">
        <f t="shared" si="23"/>
        <v>5.5</v>
      </c>
      <c r="Q39" s="326" t="s">
        <v>1207</v>
      </c>
      <c r="R39" s="335">
        <v>1</v>
      </c>
      <c r="S39" s="328">
        <v>6</v>
      </c>
      <c r="T39" s="334">
        <f t="shared" si="24"/>
        <v>6</v>
      </c>
      <c r="U39" s="229" t="s">
        <v>77</v>
      </c>
      <c r="V39" s="156">
        <v>0</v>
      </c>
      <c r="W39" s="69">
        <v>0</v>
      </c>
      <c r="X39" s="227">
        <v>0</v>
      </c>
      <c r="Y39" s="207" t="s">
        <v>78</v>
      </c>
      <c r="Z39" s="157">
        <v>0</v>
      </c>
      <c r="AA39" s="70">
        <v>0</v>
      </c>
      <c r="AB39" s="230">
        <v>0</v>
      </c>
      <c r="AC39" s="208" t="s">
        <v>1134</v>
      </c>
      <c r="AD39" s="103" t="s">
        <v>1134</v>
      </c>
      <c r="AE39" s="66" t="s">
        <v>1134</v>
      </c>
      <c r="AF39" s="290" t="s">
        <v>1134</v>
      </c>
      <c r="AG39" s="316" t="s">
        <v>79</v>
      </c>
      <c r="AH39" s="313">
        <v>1</v>
      </c>
      <c r="AI39" s="293">
        <v>6.5</v>
      </c>
      <c r="AJ39" s="299">
        <f t="shared" si="21"/>
        <v>6.5</v>
      </c>
      <c r="AK39" s="594" t="s">
        <v>80</v>
      </c>
      <c r="AL39" s="603">
        <v>6</v>
      </c>
      <c r="AM39" s="604">
        <v>33</v>
      </c>
      <c r="AN39" s="597">
        <f t="shared" si="26"/>
        <v>5.5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2.75">
      <c r="A40" s="203" t="s">
        <v>1134</v>
      </c>
      <c r="B40" s="161" t="s">
        <v>1134</v>
      </c>
      <c r="C40" s="91" t="s">
        <v>1134</v>
      </c>
      <c r="D40" s="228" t="s">
        <v>1134</v>
      </c>
      <c r="E40" s="204" t="s">
        <v>81</v>
      </c>
      <c r="F40" s="162">
        <v>11</v>
      </c>
      <c r="G40" s="82">
        <v>70.5</v>
      </c>
      <c r="H40" s="231">
        <f>G40/F40</f>
        <v>6.409090909090909</v>
      </c>
      <c r="I40" s="749" t="s">
        <v>82</v>
      </c>
      <c r="J40" s="779">
        <v>19</v>
      </c>
      <c r="K40" s="778">
        <v>109</v>
      </c>
      <c r="L40" s="751">
        <f t="shared" si="22"/>
        <v>5.7368421052631575</v>
      </c>
      <c r="M40" s="205" t="s">
        <v>454</v>
      </c>
      <c r="N40" s="92">
        <v>10</v>
      </c>
      <c r="O40" s="92">
        <v>60</v>
      </c>
      <c r="P40" s="225">
        <f t="shared" si="23"/>
        <v>6</v>
      </c>
      <c r="Q40" s="326" t="s">
        <v>83</v>
      </c>
      <c r="R40" s="337">
        <v>0</v>
      </c>
      <c r="S40" s="338">
        <v>0</v>
      </c>
      <c r="T40" s="334">
        <v>0</v>
      </c>
      <c r="U40" s="229" t="s">
        <v>1134</v>
      </c>
      <c r="V40" s="154" t="s">
        <v>1134</v>
      </c>
      <c r="W40" s="88" t="s">
        <v>1134</v>
      </c>
      <c r="X40" s="227" t="s">
        <v>1134</v>
      </c>
      <c r="Y40" s="207" t="s">
        <v>84</v>
      </c>
      <c r="Z40" s="159">
        <v>0</v>
      </c>
      <c r="AA40" s="83">
        <v>0</v>
      </c>
      <c r="AB40" s="230">
        <v>0</v>
      </c>
      <c r="AC40" s="250" t="s">
        <v>1134</v>
      </c>
      <c r="AD40" s="163" t="s">
        <v>1134</v>
      </c>
      <c r="AE40" s="86" t="s">
        <v>1134</v>
      </c>
      <c r="AF40" s="290" t="s">
        <v>1134</v>
      </c>
      <c r="AG40" s="316" t="s">
        <v>85</v>
      </c>
      <c r="AH40" s="313">
        <v>0</v>
      </c>
      <c r="AI40" s="293">
        <v>0</v>
      </c>
      <c r="AJ40" s="299">
        <v>0</v>
      </c>
      <c r="AK40" s="742" t="s">
        <v>86</v>
      </c>
      <c r="AL40" s="798">
        <v>18</v>
      </c>
      <c r="AM40" s="797">
        <v>105</v>
      </c>
      <c r="AN40" s="739">
        <f t="shared" si="26"/>
        <v>5.833333333333333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3.5" thickBot="1">
      <c r="A41" s="203" t="s">
        <v>1134</v>
      </c>
      <c r="B41" s="161" t="s">
        <v>1134</v>
      </c>
      <c r="C41" s="91" t="s">
        <v>1134</v>
      </c>
      <c r="D41" s="612" t="s">
        <v>1134</v>
      </c>
      <c r="E41" s="204" t="s">
        <v>1134</v>
      </c>
      <c r="F41" s="162" t="s">
        <v>1134</v>
      </c>
      <c r="G41" s="82" t="s">
        <v>1134</v>
      </c>
      <c r="H41" s="231" t="s">
        <v>1134</v>
      </c>
      <c r="I41" s="206" t="s">
        <v>455</v>
      </c>
      <c r="J41" s="160">
        <v>0</v>
      </c>
      <c r="K41" s="87">
        <v>0</v>
      </c>
      <c r="L41" s="89">
        <v>0</v>
      </c>
      <c r="M41" s="205" t="s">
        <v>1134</v>
      </c>
      <c r="N41" s="92" t="s">
        <v>1134</v>
      </c>
      <c r="O41" s="92" t="s">
        <v>1134</v>
      </c>
      <c r="P41" s="225" t="s">
        <v>1134</v>
      </c>
      <c r="Q41" s="326" t="s">
        <v>88</v>
      </c>
      <c r="R41" s="337">
        <v>2</v>
      </c>
      <c r="S41" s="338">
        <v>11.5</v>
      </c>
      <c r="T41" s="334">
        <f t="shared" si="24"/>
        <v>5.75</v>
      </c>
      <c r="U41" s="229" t="s">
        <v>1134</v>
      </c>
      <c r="V41" s="154" t="s">
        <v>1134</v>
      </c>
      <c r="W41" s="88" t="s">
        <v>1134</v>
      </c>
      <c r="X41" s="227" t="s">
        <v>1134</v>
      </c>
      <c r="Y41" s="207" t="s">
        <v>89</v>
      </c>
      <c r="Z41" s="159">
        <v>5</v>
      </c>
      <c r="AA41" s="83">
        <v>30</v>
      </c>
      <c r="AB41" s="230">
        <f t="shared" si="25"/>
        <v>6</v>
      </c>
      <c r="AC41" s="208" t="s">
        <v>1134</v>
      </c>
      <c r="AD41" s="163" t="s">
        <v>1134</v>
      </c>
      <c r="AE41" s="86" t="s">
        <v>1134</v>
      </c>
      <c r="AF41" s="290" t="s">
        <v>1134</v>
      </c>
      <c r="AG41" s="316" t="s">
        <v>1134</v>
      </c>
      <c r="AH41" s="314" t="s">
        <v>1134</v>
      </c>
      <c r="AI41" s="296" t="s">
        <v>1134</v>
      </c>
      <c r="AJ41" s="299" t="s">
        <v>1134</v>
      </c>
      <c r="AK41" s="594" t="s">
        <v>90</v>
      </c>
      <c r="AL41" s="610">
        <v>0</v>
      </c>
      <c r="AM41" s="611">
        <v>0</v>
      </c>
      <c r="AN41" s="597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3.5" thickBot="1">
      <c r="A42" s="19" t="s">
        <v>651</v>
      </c>
      <c r="B42" s="140" t="s">
        <v>191</v>
      </c>
      <c r="C42" s="19" t="s">
        <v>197</v>
      </c>
      <c r="D42" s="575" t="s">
        <v>819</v>
      </c>
      <c r="E42" s="16" t="s">
        <v>651</v>
      </c>
      <c r="F42" s="15" t="s">
        <v>191</v>
      </c>
      <c r="G42" s="16" t="s">
        <v>197</v>
      </c>
      <c r="H42" s="576" t="s">
        <v>819</v>
      </c>
      <c r="I42" s="18" t="s">
        <v>651</v>
      </c>
      <c r="J42" s="141" t="s">
        <v>191</v>
      </c>
      <c r="K42" s="18" t="s">
        <v>197</v>
      </c>
      <c r="L42" s="577" t="s">
        <v>819</v>
      </c>
      <c r="M42" s="12" t="s">
        <v>651</v>
      </c>
      <c r="N42" s="22" t="s">
        <v>191</v>
      </c>
      <c r="O42" s="12" t="s">
        <v>197</v>
      </c>
      <c r="P42" s="21" t="s">
        <v>819</v>
      </c>
      <c r="Q42" s="362" t="s">
        <v>651</v>
      </c>
      <c r="R42" s="358" t="s">
        <v>191</v>
      </c>
      <c r="S42" s="362" t="s">
        <v>197</v>
      </c>
      <c r="T42" s="579" t="s">
        <v>819</v>
      </c>
      <c r="U42" s="368" t="s">
        <v>651</v>
      </c>
      <c r="V42" s="364" t="s">
        <v>191</v>
      </c>
      <c r="W42" s="368" t="s">
        <v>197</v>
      </c>
      <c r="X42" s="580" t="s">
        <v>819</v>
      </c>
      <c r="Y42" s="23" t="s">
        <v>651</v>
      </c>
      <c r="Z42" s="144" t="s">
        <v>191</v>
      </c>
      <c r="AA42" s="23" t="s">
        <v>197</v>
      </c>
      <c r="AB42" s="581" t="s">
        <v>819</v>
      </c>
      <c r="AC42" s="56" t="s">
        <v>651</v>
      </c>
      <c r="AD42" s="143" t="s">
        <v>191</v>
      </c>
      <c r="AE42" s="56" t="s">
        <v>197</v>
      </c>
      <c r="AF42" s="582" t="s">
        <v>819</v>
      </c>
      <c r="AG42" s="613" t="s">
        <v>651</v>
      </c>
      <c r="AH42" s="573" t="s">
        <v>191</v>
      </c>
      <c r="AI42" s="613" t="s">
        <v>197</v>
      </c>
      <c r="AJ42" s="572" t="s">
        <v>819</v>
      </c>
      <c r="AK42" s="1137" t="s">
        <v>651</v>
      </c>
      <c r="AL42" s="1138" t="s">
        <v>191</v>
      </c>
      <c r="AM42" s="1137" t="s">
        <v>197</v>
      </c>
      <c r="AN42" s="1138" t="s">
        <v>819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12.75">
      <c r="A43" s="1076" t="s">
        <v>92</v>
      </c>
      <c r="B43" s="1077">
        <v>27</v>
      </c>
      <c r="C43" s="1078">
        <v>11</v>
      </c>
      <c r="D43" s="982">
        <f>C43/B43</f>
        <v>0.4074074074074074</v>
      </c>
      <c r="E43" s="204" t="s">
        <v>93</v>
      </c>
      <c r="F43" s="239">
        <v>8</v>
      </c>
      <c r="G43" s="101">
        <v>-2</v>
      </c>
      <c r="H43" s="231">
        <f>G43/F43</f>
        <v>-0.25</v>
      </c>
      <c r="I43" s="889" t="s">
        <v>101</v>
      </c>
      <c r="J43" s="1062">
        <v>27</v>
      </c>
      <c r="K43" s="941">
        <v>11</v>
      </c>
      <c r="L43" s="892">
        <f>K43/J43</f>
        <v>0.4074074074074074</v>
      </c>
      <c r="M43" s="728" t="s">
        <v>989</v>
      </c>
      <c r="N43" s="753">
        <v>24</v>
      </c>
      <c r="O43" s="754">
        <v>3.5</v>
      </c>
      <c r="P43" s="755">
        <f>O43/N43</f>
        <v>0.14583333333333334</v>
      </c>
      <c r="Q43" s="1065" t="s">
        <v>95</v>
      </c>
      <c r="R43" s="855">
        <v>27</v>
      </c>
      <c r="S43" s="731">
        <v>4</v>
      </c>
      <c r="T43" s="757">
        <f>S43/R43</f>
        <v>0.14814814814814814</v>
      </c>
      <c r="U43" s="732" t="s">
        <v>96</v>
      </c>
      <c r="V43" s="758">
        <v>25</v>
      </c>
      <c r="W43" s="733">
        <v>5.5</v>
      </c>
      <c r="X43" s="759">
        <f>W43/V43</f>
        <v>0.22</v>
      </c>
      <c r="Y43" s="760" t="s">
        <v>97</v>
      </c>
      <c r="Z43" s="761">
        <v>25</v>
      </c>
      <c r="AA43" s="762">
        <v>2</v>
      </c>
      <c r="AB43" s="763">
        <f>AA43/Z43</f>
        <v>0.08</v>
      </c>
      <c r="AC43" s="764" t="s">
        <v>98</v>
      </c>
      <c r="AD43" s="765">
        <v>22</v>
      </c>
      <c r="AE43" s="766">
        <v>4</v>
      </c>
      <c r="AF43" s="767">
        <f>AE43/AD43</f>
        <v>0.18181818181818182</v>
      </c>
      <c r="AG43" s="735" t="s">
        <v>99</v>
      </c>
      <c r="AH43" s="736">
        <v>19</v>
      </c>
      <c r="AI43" s="737">
        <v>0</v>
      </c>
      <c r="AJ43" s="738">
        <f>AI43/AH43</f>
        <v>0</v>
      </c>
      <c r="AK43" s="847" t="s">
        <v>100</v>
      </c>
      <c r="AL43" s="846">
        <v>27</v>
      </c>
      <c r="AM43" s="740">
        <v>6.5</v>
      </c>
      <c r="AN43" s="849">
        <f>AM43/AL43</f>
        <v>0.24074074074074073</v>
      </c>
      <c r="AO43" s="30">
        <v>26</v>
      </c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ht="12.75">
      <c r="A44" s="203" t="s">
        <v>1134</v>
      </c>
      <c r="B44" s="308" t="s">
        <v>1134</v>
      </c>
      <c r="C44" s="258" t="s">
        <v>1134</v>
      </c>
      <c r="D44" s="612" t="s">
        <v>1134</v>
      </c>
      <c r="E44" s="204" t="s">
        <v>1134</v>
      </c>
      <c r="F44" s="259" t="s">
        <v>1134</v>
      </c>
      <c r="G44" s="260" t="s">
        <v>1134</v>
      </c>
      <c r="H44" s="241" t="s">
        <v>1134</v>
      </c>
      <c r="I44" s="206" t="s">
        <v>970</v>
      </c>
      <c r="J44" s="153">
        <v>0</v>
      </c>
      <c r="K44" s="108">
        <v>0</v>
      </c>
      <c r="L44" s="1057">
        <v>0</v>
      </c>
      <c r="M44" s="205" t="s">
        <v>1134</v>
      </c>
      <c r="N44" s="263" t="s">
        <v>1134</v>
      </c>
      <c r="O44" s="261" t="s">
        <v>1134</v>
      </c>
      <c r="P44" s="264" t="s">
        <v>1134</v>
      </c>
      <c r="Q44" s="326" t="s">
        <v>1134</v>
      </c>
      <c r="R44" s="344" t="s">
        <v>1134</v>
      </c>
      <c r="S44" s="345" t="s">
        <v>1134</v>
      </c>
      <c r="T44" s="1054" t="s">
        <v>1134</v>
      </c>
      <c r="U44" s="229" t="s">
        <v>1134</v>
      </c>
      <c r="V44" s="254" t="s">
        <v>1134</v>
      </c>
      <c r="W44" s="255" t="s">
        <v>1134</v>
      </c>
      <c r="X44" s="256" t="s">
        <v>1134</v>
      </c>
      <c r="Y44" s="207" t="s">
        <v>1134</v>
      </c>
      <c r="Z44" s="306" t="s">
        <v>1134</v>
      </c>
      <c r="AA44" s="109" t="s">
        <v>1134</v>
      </c>
      <c r="AB44" s="1055" t="s">
        <v>1134</v>
      </c>
      <c r="AC44" s="208" t="s">
        <v>562</v>
      </c>
      <c r="AD44" s="303">
        <v>5</v>
      </c>
      <c r="AE44" s="257">
        <v>1</v>
      </c>
      <c r="AF44" s="291">
        <f>AE44/AD44</f>
        <v>0.2</v>
      </c>
      <c r="AG44" s="983" t="s">
        <v>174</v>
      </c>
      <c r="AH44" s="924">
        <v>1</v>
      </c>
      <c r="AI44" s="984">
        <v>0</v>
      </c>
      <c r="AJ44" s="985">
        <f>AI44/AH44</f>
        <v>0</v>
      </c>
      <c r="AK44" s="1011" t="s">
        <v>420</v>
      </c>
      <c r="AL44" s="1056">
        <v>0</v>
      </c>
      <c r="AM44" s="1039">
        <v>0</v>
      </c>
      <c r="AN44" s="1009">
        <v>0</v>
      </c>
      <c r="AO44" s="30">
        <v>0.25</v>
      </c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13.5" thickBot="1">
      <c r="A45" s="203" t="s">
        <v>94</v>
      </c>
      <c r="B45" s="161">
        <v>0</v>
      </c>
      <c r="C45" s="91">
        <v>0</v>
      </c>
      <c r="D45" s="614">
        <v>0</v>
      </c>
      <c r="E45" s="998" t="s">
        <v>407</v>
      </c>
      <c r="F45" s="1005">
        <v>19</v>
      </c>
      <c r="G45" s="1006">
        <v>9.5</v>
      </c>
      <c r="H45" s="1007">
        <f>G45/F45</f>
        <v>0.5</v>
      </c>
      <c r="I45" s="206" t="s">
        <v>102</v>
      </c>
      <c r="J45" s="160">
        <v>0</v>
      </c>
      <c r="K45" s="87">
        <v>0</v>
      </c>
      <c r="L45" s="216">
        <v>0</v>
      </c>
      <c r="M45" s="205" t="s">
        <v>103</v>
      </c>
      <c r="N45" s="151">
        <v>3</v>
      </c>
      <c r="O45" s="92">
        <v>0</v>
      </c>
      <c r="P45" s="93">
        <f>O45/N45</f>
        <v>0</v>
      </c>
      <c r="Q45" s="326" t="s">
        <v>104</v>
      </c>
      <c r="R45" s="337">
        <v>0</v>
      </c>
      <c r="S45" s="338">
        <v>0</v>
      </c>
      <c r="T45" s="339">
        <v>0</v>
      </c>
      <c r="U45" s="229" t="s">
        <v>105</v>
      </c>
      <c r="V45" s="154">
        <v>2</v>
      </c>
      <c r="W45" s="88">
        <v>1.5</v>
      </c>
      <c r="X45" s="107">
        <f>W45/V45</f>
        <v>0.75</v>
      </c>
      <c r="Y45" s="207" t="s">
        <v>106</v>
      </c>
      <c r="Z45" s="159">
        <v>2</v>
      </c>
      <c r="AA45" s="83">
        <v>-0.5</v>
      </c>
      <c r="AB45" s="84">
        <f>AA45/Z45</f>
        <v>-0.25</v>
      </c>
      <c r="AC45" s="208" t="s">
        <v>171</v>
      </c>
      <c r="AD45" s="163">
        <v>0</v>
      </c>
      <c r="AE45" s="86">
        <v>0</v>
      </c>
      <c r="AF45" s="104">
        <v>0</v>
      </c>
      <c r="AG45" s="316" t="s">
        <v>969</v>
      </c>
      <c r="AH45" s="314">
        <v>7</v>
      </c>
      <c r="AI45" s="296">
        <v>1</v>
      </c>
      <c r="AJ45" s="300">
        <f>AI45/AH45</f>
        <v>0.14285714285714285</v>
      </c>
      <c r="AK45" s="594" t="s">
        <v>107</v>
      </c>
      <c r="AL45" s="610">
        <v>0</v>
      </c>
      <c r="AM45" s="611">
        <v>0</v>
      </c>
      <c r="AN45" s="61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3.5" thickBot="1">
      <c r="A46" s="19" t="s">
        <v>1135</v>
      </c>
      <c r="B46" s="140" t="s">
        <v>191</v>
      </c>
      <c r="C46" s="19" t="s">
        <v>197</v>
      </c>
      <c r="D46" s="574" t="s">
        <v>819</v>
      </c>
      <c r="E46" s="13" t="s">
        <v>1135</v>
      </c>
      <c r="F46" s="616" t="s">
        <v>191</v>
      </c>
      <c r="G46" s="13" t="s">
        <v>197</v>
      </c>
      <c r="H46" s="617" t="s">
        <v>819</v>
      </c>
      <c r="I46" s="14" t="s">
        <v>1135</v>
      </c>
      <c r="J46" s="618" t="s">
        <v>191</v>
      </c>
      <c r="K46" s="14" t="s">
        <v>197</v>
      </c>
      <c r="L46" s="619" t="s">
        <v>819</v>
      </c>
      <c r="M46" s="12" t="s">
        <v>1135</v>
      </c>
      <c r="N46" s="22" t="s">
        <v>191</v>
      </c>
      <c r="O46" s="12" t="s">
        <v>197</v>
      </c>
      <c r="P46" s="20" t="s">
        <v>819</v>
      </c>
      <c r="Q46" s="362" t="s">
        <v>1135</v>
      </c>
      <c r="R46" s="358" t="s">
        <v>191</v>
      </c>
      <c r="S46" s="362" t="s">
        <v>197</v>
      </c>
      <c r="T46" s="578" t="s">
        <v>819</v>
      </c>
      <c r="U46" s="368" t="s">
        <v>1135</v>
      </c>
      <c r="V46" s="364" t="s">
        <v>191</v>
      </c>
      <c r="W46" s="368" t="s">
        <v>197</v>
      </c>
      <c r="X46" s="363" t="s">
        <v>819</v>
      </c>
      <c r="Y46" s="24" t="s">
        <v>1135</v>
      </c>
      <c r="Z46" s="305" t="s">
        <v>191</v>
      </c>
      <c r="AA46" s="24" t="s">
        <v>197</v>
      </c>
      <c r="AB46" s="620" t="s">
        <v>819</v>
      </c>
      <c r="AC46" s="57" t="s">
        <v>1135</v>
      </c>
      <c r="AD46" s="302" t="s">
        <v>191</v>
      </c>
      <c r="AE46" s="57" t="s">
        <v>197</v>
      </c>
      <c r="AF46" s="289" t="s">
        <v>819</v>
      </c>
      <c r="AG46" s="295" t="s">
        <v>1135</v>
      </c>
      <c r="AH46" s="311" t="s">
        <v>191</v>
      </c>
      <c r="AI46" s="295" t="s">
        <v>197</v>
      </c>
      <c r="AJ46" s="298" t="s">
        <v>819</v>
      </c>
      <c r="AK46" s="1137" t="s">
        <v>1135</v>
      </c>
      <c r="AL46" s="1138" t="s">
        <v>191</v>
      </c>
      <c r="AM46" s="1137" t="s">
        <v>197</v>
      </c>
      <c r="AN46" s="1137" t="s">
        <v>819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2.75">
      <c r="A47" s="235" t="s">
        <v>822</v>
      </c>
      <c r="B47" s="242">
        <f>B48+B49+B50</f>
        <v>27</v>
      </c>
      <c r="C47" s="243">
        <f>C48+C49+C50</f>
        <v>1790.5</v>
      </c>
      <c r="D47" s="244">
        <f>C47/B47</f>
        <v>66.31481481481481</v>
      </c>
      <c r="E47" s="238" t="s">
        <v>822</v>
      </c>
      <c r="F47" s="245">
        <f>F48+F49+F50</f>
        <v>27</v>
      </c>
      <c r="G47" s="246">
        <f>G48+G49+G50</f>
        <v>1789</v>
      </c>
      <c r="H47" s="621">
        <f>G47/F47</f>
        <v>66.25925925925925</v>
      </c>
      <c r="I47" s="1168" t="s">
        <v>822</v>
      </c>
      <c r="J47" s="1169">
        <f>J48+J49+J50</f>
        <v>27</v>
      </c>
      <c r="K47" s="1170">
        <f>K48+K49+K50</f>
        <v>1805</v>
      </c>
      <c r="L47" s="1171">
        <f>K47/J47</f>
        <v>66.85185185185185</v>
      </c>
      <c r="M47" s="223" t="s">
        <v>822</v>
      </c>
      <c r="N47" s="247">
        <f>N48+N49+N50</f>
        <v>27</v>
      </c>
      <c r="O47" s="248">
        <f>O48+O49+O50</f>
        <v>1759.5</v>
      </c>
      <c r="P47" s="622">
        <f>O47/N47</f>
        <v>65.16666666666667</v>
      </c>
      <c r="Q47" s="323" t="s">
        <v>822</v>
      </c>
      <c r="R47" s="347">
        <f>R48+R49+R50</f>
        <v>27</v>
      </c>
      <c r="S47" s="1119">
        <f>S48+S49+S50</f>
        <v>1789.5</v>
      </c>
      <c r="T47" s="1120">
        <f>S47/R47</f>
        <v>66.27777777777777</v>
      </c>
      <c r="U47" s="200" t="s">
        <v>822</v>
      </c>
      <c r="V47" s="249">
        <f>V48+V49+V50</f>
        <v>27</v>
      </c>
      <c r="W47" s="202">
        <f>W48+W49+W50</f>
        <v>1783.5</v>
      </c>
      <c r="X47" s="623">
        <f>W47/V47</f>
        <v>66.05555555555556</v>
      </c>
      <c r="Y47" s="1167" t="s">
        <v>822</v>
      </c>
      <c r="Z47" s="1166">
        <f>Z48+Z49+Z50</f>
        <v>27</v>
      </c>
      <c r="AA47" s="1165">
        <f>AA48+AA49+AA50</f>
        <v>1798</v>
      </c>
      <c r="AB47" s="1164">
        <f>AA47/Z47</f>
        <v>66.5925925925926</v>
      </c>
      <c r="AC47" s="964" t="s">
        <v>822</v>
      </c>
      <c r="AD47" s="965">
        <f>AD48+AD49+AD50</f>
        <v>27</v>
      </c>
      <c r="AE47" s="966">
        <f>AE48+AE49+AE50</f>
        <v>1808</v>
      </c>
      <c r="AF47" s="967">
        <f>AE47/AD47</f>
        <v>66.96296296296296</v>
      </c>
      <c r="AG47" s="968" t="s">
        <v>125</v>
      </c>
      <c r="AH47" s="969">
        <f>AH48+AH49+AH50</f>
        <v>27</v>
      </c>
      <c r="AI47" s="970">
        <f>AI48+AI49+AI50</f>
        <v>1812.5</v>
      </c>
      <c r="AJ47" s="947">
        <f>AI47/AH47</f>
        <v>67.12962962962963</v>
      </c>
      <c r="AK47" s="625" t="s">
        <v>822</v>
      </c>
      <c r="AL47" s="595">
        <f>AL48+AL49+AL50</f>
        <v>27</v>
      </c>
      <c r="AM47" s="596">
        <f>AM48+AM49+AM50</f>
        <v>1773.5</v>
      </c>
      <c r="AN47" s="597">
        <f>AM47/AL47</f>
        <v>65.68518518518519</v>
      </c>
      <c r="AO47" s="30">
        <v>66.5</v>
      </c>
      <c r="AP47" s="30">
        <v>1793</v>
      </c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2.75">
      <c r="A48" s="203" t="s">
        <v>823</v>
      </c>
      <c r="B48" s="106">
        <v>9</v>
      </c>
      <c r="C48" s="67">
        <v>594.5</v>
      </c>
      <c r="D48" s="77">
        <f>C48/B48</f>
        <v>66.05555555555556</v>
      </c>
      <c r="E48" s="204" t="s">
        <v>823</v>
      </c>
      <c r="F48" s="148">
        <v>9</v>
      </c>
      <c r="G48" s="79">
        <v>593</v>
      </c>
      <c r="H48" s="626">
        <f>G48/F48</f>
        <v>65.88888888888889</v>
      </c>
      <c r="I48" s="206" t="s">
        <v>823</v>
      </c>
      <c r="J48" s="152">
        <v>9</v>
      </c>
      <c r="K48" s="73">
        <v>594</v>
      </c>
      <c r="L48" s="81">
        <f>K48/J48</f>
        <v>66</v>
      </c>
      <c r="M48" s="205" t="s">
        <v>823</v>
      </c>
      <c r="N48" s="147">
        <v>9</v>
      </c>
      <c r="O48" s="74">
        <v>577</v>
      </c>
      <c r="P48" s="627">
        <f>O48/N48</f>
        <v>64.11111111111111</v>
      </c>
      <c r="Q48" s="326" t="s">
        <v>823</v>
      </c>
      <c r="R48" s="335">
        <v>9</v>
      </c>
      <c r="S48" s="328">
        <v>591.5</v>
      </c>
      <c r="T48" s="628">
        <f>S48/R48</f>
        <v>65.72222222222223</v>
      </c>
      <c r="U48" s="963" t="s">
        <v>823</v>
      </c>
      <c r="V48" s="962">
        <v>9</v>
      </c>
      <c r="W48" s="961">
        <v>598.5</v>
      </c>
      <c r="X48" s="960">
        <f>W48/V48</f>
        <v>66.5</v>
      </c>
      <c r="Y48" s="996" t="s">
        <v>1156</v>
      </c>
      <c r="Z48" s="995">
        <v>9</v>
      </c>
      <c r="AA48" s="994">
        <v>600.5</v>
      </c>
      <c r="AB48" s="993">
        <f>AA48/Z48</f>
        <v>66.72222222222223</v>
      </c>
      <c r="AC48" s="959" t="s">
        <v>1156</v>
      </c>
      <c r="AD48" s="958">
        <v>9</v>
      </c>
      <c r="AE48" s="957">
        <v>600.5</v>
      </c>
      <c r="AF48" s="956">
        <f>AE48/AD48</f>
        <v>66.72222222222223</v>
      </c>
      <c r="AG48" s="944" t="s">
        <v>823</v>
      </c>
      <c r="AH48" s="945">
        <v>9</v>
      </c>
      <c r="AI48" s="946">
        <v>598.5</v>
      </c>
      <c r="AJ48" s="947">
        <f>AI48/AH48</f>
        <v>66.5</v>
      </c>
      <c r="AK48" s="987" t="s">
        <v>823</v>
      </c>
      <c r="AL48" s="603">
        <v>9</v>
      </c>
      <c r="AM48" s="902">
        <v>593</v>
      </c>
      <c r="AN48" s="597">
        <f>AM48/AL48</f>
        <v>65.88888888888889</v>
      </c>
      <c r="AO48" s="30">
        <v>66.5</v>
      </c>
      <c r="AP48" s="30">
        <v>595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2.75">
      <c r="A49" s="203" t="s">
        <v>824</v>
      </c>
      <c r="B49" s="106">
        <v>9</v>
      </c>
      <c r="C49" s="67">
        <v>588.5</v>
      </c>
      <c r="D49" s="77">
        <f>C49/B49</f>
        <v>65.38888888888889</v>
      </c>
      <c r="E49" s="204" t="s">
        <v>824</v>
      </c>
      <c r="F49" s="148">
        <v>9</v>
      </c>
      <c r="G49" s="79">
        <v>592.5</v>
      </c>
      <c r="H49" s="626">
        <f>G49/F49</f>
        <v>65.83333333333333</v>
      </c>
      <c r="I49" s="899" t="s">
        <v>824</v>
      </c>
      <c r="J49" s="152">
        <v>9</v>
      </c>
      <c r="K49" s="646">
        <v>603.5</v>
      </c>
      <c r="L49" s="650">
        <f>K49/J49</f>
        <v>67.05555555555556</v>
      </c>
      <c r="M49" s="205" t="s">
        <v>824</v>
      </c>
      <c r="N49" s="147">
        <v>9</v>
      </c>
      <c r="O49" s="74">
        <v>589</v>
      </c>
      <c r="P49" s="627">
        <f>O49/N49</f>
        <v>65.44444444444444</v>
      </c>
      <c r="Q49" s="951" t="s">
        <v>824</v>
      </c>
      <c r="R49" s="950">
        <v>9</v>
      </c>
      <c r="S49" s="949">
        <v>605</v>
      </c>
      <c r="T49" s="948">
        <f>S49/R49</f>
        <v>67.22222222222223</v>
      </c>
      <c r="U49" s="901" t="s">
        <v>824</v>
      </c>
      <c r="V49" s="156">
        <v>9</v>
      </c>
      <c r="W49" s="647">
        <v>602.5</v>
      </c>
      <c r="X49" s="648">
        <f>W49/V49</f>
        <v>66.94444444444444</v>
      </c>
      <c r="Y49" s="910" t="s">
        <v>440</v>
      </c>
      <c r="Z49" s="157">
        <v>9</v>
      </c>
      <c r="AA49" s="813">
        <v>597.5</v>
      </c>
      <c r="AB49" s="71">
        <f>AA49/Z49</f>
        <v>66.38888888888889</v>
      </c>
      <c r="AC49" s="959" t="s">
        <v>124</v>
      </c>
      <c r="AD49" s="958">
        <v>9</v>
      </c>
      <c r="AE49" s="957">
        <v>607</v>
      </c>
      <c r="AF49" s="956">
        <f>AE49/AD49</f>
        <v>67.44444444444444</v>
      </c>
      <c r="AG49" s="944" t="s">
        <v>824</v>
      </c>
      <c r="AH49" s="945">
        <v>9</v>
      </c>
      <c r="AI49" s="946">
        <v>604.5</v>
      </c>
      <c r="AJ49" s="947">
        <f>AI49/AH49</f>
        <v>67.16666666666667</v>
      </c>
      <c r="AK49" s="630" t="s">
        <v>824</v>
      </c>
      <c r="AL49" s="603">
        <v>9</v>
      </c>
      <c r="AM49" s="604">
        <v>592</v>
      </c>
      <c r="AN49" s="597">
        <f>AM49/AL49</f>
        <v>65.77777777777777</v>
      </c>
      <c r="AO49" s="30">
        <v>66.5</v>
      </c>
      <c r="AP49" s="30">
        <v>595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3.5" thickBot="1">
      <c r="A50" s="1160" t="s">
        <v>833</v>
      </c>
      <c r="B50" s="1161">
        <v>9</v>
      </c>
      <c r="C50" s="1162">
        <v>607.5</v>
      </c>
      <c r="D50" s="1163">
        <f>C50/B50</f>
        <v>67.5</v>
      </c>
      <c r="E50" s="1004" t="s">
        <v>833</v>
      </c>
      <c r="F50" s="251">
        <v>9</v>
      </c>
      <c r="G50" s="1157">
        <v>603.5</v>
      </c>
      <c r="H50" s="1158">
        <f>G50/F50</f>
        <v>67.05555555555556</v>
      </c>
      <c r="I50" s="1096" t="s">
        <v>833</v>
      </c>
      <c r="J50" s="1097">
        <v>9</v>
      </c>
      <c r="K50" s="1098">
        <v>607.5</v>
      </c>
      <c r="L50" s="1099">
        <f>K50/J50</f>
        <v>67.5</v>
      </c>
      <c r="M50" s="217" t="s">
        <v>833</v>
      </c>
      <c r="N50" s="158">
        <v>9</v>
      </c>
      <c r="O50" s="95">
        <v>593.5</v>
      </c>
      <c r="P50" s="631">
        <f>O50/N50</f>
        <v>65.94444444444444</v>
      </c>
      <c r="Q50" s="330" t="s">
        <v>833</v>
      </c>
      <c r="R50" s="348">
        <v>9</v>
      </c>
      <c r="S50" s="1156">
        <v>593</v>
      </c>
      <c r="T50" s="1108">
        <f>S50/R50</f>
        <v>65.88888888888889</v>
      </c>
      <c r="U50" s="218" t="s">
        <v>833</v>
      </c>
      <c r="V50" s="281">
        <v>9</v>
      </c>
      <c r="W50" s="220">
        <v>582.5</v>
      </c>
      <c r="X50" s="227">
        <f>W50/V50</f>
        <v>64.72222222222223</v>
      </c>
      <c r="Y50" s="921" t="s">
        <v>833</v>
      </c>
      <c r="Z50" s="252">
        <v>9</v>
      </c>
      <c r="AA50" s="1159">
        <v>600</v>
      </c>
      <c r="AB50" s="230">
        <f>AA50/Z50</f>
        <v>66.66666666666667</v>
      </c>
      <c r="AC50" s="927" t="s">
        <v>833</v>
      </c>
      <c r="AD50" s="164">
        <v>9</v>
      </c>
      <c r="AE50" s="1091">
        <v>600.5</v>
      </c>
      <c r="AF50" s="632">
        <f>AE50/AD50</f>
        <v>66.72222222222223</v>
      </c>
      <c r="AG50" s="1093" t="s">
        <v>1106</v>
      </c>
      <c r="AH50" s="1094">
        <v>9</v>
      </c>
      <c r="AI50" s="1095">
        <v>609.5</v>
      </c>
      <c r="AJ50" s="947">
        <f>AI50/AH50</f>
        <v>67.72222222222223</v>
      </c>
      <c r="AK50" s="633" t="s">
        <v>833</v>
      </c>
      <c r="AL50" s="610">
        <v>9</v>
      </c>
      <c r="AM50" s="611">
        <v>588.5</v>
      </c>
      <c r="AN50" s="597">
        <f>AM50/AL50</f>
        <v>65.38888888888889</v>
      </c>
      <c r="AO50" s="30">
        <v>66.75</v>
      </c>
      <c r="AP50" s="30">
        <v>597.5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3.5" thickBot="1">
      <c r="A51" s="19" t="s">
        <v>1148</v>
      </c>
      <c r="B51" s="140" t="s">
        <v>191</v>
      </c>
      <c r="C51" s="19" t="s">
        <v>197</v>
      </c>
      <c r="D51" s="19" t="s">
        <v>819</v>
      </c>
      <c r="E51" s="16" t="s">
        <v>1148</v>
      </c>
      <c r="F51" s="15" t="s">
        <v>191</v>
      </c>
      <c r="G51" s="16" t="s">
        <v>197</v>
      </c>
      <c r="H51" s="17" t="s">
        <v>819</v>
      </c>
      <c r="I51" s="18" t="s">
        <v>1148</v>
      </c>
      <c r="J51" s="141" t="s">
        <v>191</v>
      </c>
      <c r="K51" s="18" t="s">
        <v>197</v>
      </c>
      <c r="L51" s="18" t="s">
        <v>819</v>
      </c>
      <c r="M51" s="12" t="s">
        <v>1148</v>
      </c>
      <c r="N51" s="22" t="s">
        <v>191</v>
      </c>
      <c r="O51" s="12" t="s">
        <v>197</v>
      </c>
      <c r="P51" s="20" t="s">
        <v>819</v>
      </c>
      <c r="Q51" s="362" t="s">
        <v>1148</v>
      </c>
      <c r="R51" s="358" t="s">
        <v>191</v>
      </c>
      <c r="S51" s="362" t="s">
        <v>197</v>
      </c>
      <c r="T51" s="362" t="s">
        <v>819</v>
      </c>
      <c r="U51" s="368" t="s">
        <v>1148</v>
      </c>
      <c r="V51" s="364" t="s">
        <v>191</v>
      </c>
      <c r="W51" s="368" t="s">
        <v>197</v>
      </c>
      <c r="X51" s="363" t="s">
        <v>819</v>
      </c>
      <c r="Y51" s="23" t="s">
        <v>1148</v>
      </c>
      <c r="Z51" s="144" t="s">
        <v>191</v>
      </c>
      <c r="AA51" s="23" t="s">
        <v>197</v>
      </c>
      <c r="AB51" s="23" t="s">
        <v>819</v>
      </c>
      <c r="AC51" s="56" t="s">
        <v>1148</v>
      </c>
      <c r="AD51" s="143" t="s">
        <v>191</v>
      </c>
      <c r="AE51" s="56" t="s">
        <v>197</v>
      </c>
      <c r="AF51" s="142" t="s">
        <v>819</v>
      </c>
      <c r="AG51" s="295" t="s">
        <v>1148</v>
      </c>
      <c r="AH51" s="311" t="s">
        <v>191</v>
      </c>
      <c r="AI51" s="295" t="s">
        <v>197</v>
      </c>
      <c r="AJ51" s="298" t="s">
        <v>819</v>
      </c>
      <c r="AK51" s="1137" t="s">
        <v>1148</v>
      </c>
      <c r="AL51" s="1138" t="s">
        <v>191</v>
      </c>
      <c r="AM51" s="1137" t="s">
        <v>197</v>
      </c>
      <c r="AN51" s="1137" t="s">
        <v>819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3.5" thickBot="1">
      <c r="A52" s="203">
        <v>0</v>
      </c>
      <c r="B52" s="308">
        <v>0</v>
      </c>
      <c r="C52" s="258">
        <v>0</v>
      </c>
      <c r="D52" s="253">
        <v>0</v>
      </c>
      <c r="E52" s="903">
        <v>1</v>
      </c>
      <c r="F52" s="904">
        <v>1</v>
      </c>
      <c r="G52" s="905">
        <v>1</v>
      </c>
      <c r="H52" s="241">
        <v>0</v>
      </c>
      <c r="I52" s="899">
        <v>1</v>
      </c>
      <c r="J52" s="906">
        <v>1</v>
      </c>
      <c r="K52" s="907">
        <v>1</v>
      </c>
      <c r="L52" s="908">
        <v>1</v>
      </c>
      <c r="M52" s="205">
        <v>0</v>
      </c>
      <c r="N52" s="263">
        <v>0</v>
      </c>
      <c r="O52" s="261">
        <v>0</v>
      </c>
      <c r="P52" s="264">
        <v>0</v>
      </c>
      <c r="Q52" s="900">
        <v>1</v>
      </c>
      <c r="R52" s="344">
        <v>0</v>
      </c>
      <c r="S52" s="345">
        <v>0</v>
      </c>
      <c r="T52" s="917">
        <v>1</v>
      </c>
      <c r="U52" s="229">
        <v>0</v>
      </c>
      <c r="V52" s="254">
        <v>0</v>
      </c>
      <c r="W52" s="255">
        <v>0</v>
      </c>
      <c r="X52" s="256">
        <v>0</v>
      </c>
      <c r="Y52" s="910">
        <v>1</v>
      </c>
      <c r="Z52" s="306">
        <v>0</v>
      </c>
      <c r="AA52" s="109">
        <v>0</v>
      </c>
      <c r="AB52" s="911">
        <v>1</v>
      </c>
      <c r="AC52" s="208">
        <v>0</v>
      </c>
      <c r="AD52" s="303">
        <v>0</v>
      </c>
      <c r="AE52" s="257">
        <v>0</v>
      </c>
      <c r="AF52" s="291">
        <v>0</v>
      </c>
      <c r="AG52" s="913">
        <v>1</v>
      </c>
      <c r="AH52" s="315">
        <v>0</v>
      </c>
      <c r="AI52" s="297">
        <v>0</v>
      </c>
      <c r="AJ52" s="912">
        <v>1</v>
      </c>
      <c r="AK52" s="1011">
        <v>0</v>
      </c>
      <c r="AL52" s="1056">
        <v>0</v>
      </c>
      <c r="AM52" s="1039">
        <v>0</v>
      </c>
      <c r="AN52" s="1009">
        <v>0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3.5" thickBot="1">
      <c r="A53" s="19" t="s">
        <v>1149</v>
      </c>
      <c r="B53" s="140" t="s">
        <v>191</v>
      </c>
      <c r="C53" s="19" t="s">
        <v>197</v>
      </c>
      <c r="D53" s="19" t="s">
        <v>819</v>
      </c>
      <c r="E53" s="16" t="s">
        <v>1149</v>
      </c>
      <c r="F53" s="15" t="s">
        <v>191</v>
      </c>
      <c r="G53" s="16" t="s">
        <v>197</v>
      </c>
      <c r="H53" s="17" t="s">
        <v>819</v>
      </c>
      <c r="I53" s="18" t="s">
        <v>1149</v>
      </c>
      <c r="J53" s="141" t="s">
        <v>191</v>
      </c>
      <c r="K53" s="18" t="s">
        <v>197</v>
      </c>
      <c r="L53" s="18" t="s">
        <v>819</v>
      </c>
      <c r="M53" s="12" t="s">
        <v>1149</v>
      </c>
      <c r="N53" s="22" t="s">
        <v>191</v>
      </c>
      <c r="O53" s="12" t="s">
        <v>197</v>
      </c>
      <c r="P53" s="20" t="s">
        <v>819</v>
      </c>
      <c r="Q53" s="362" t="s">
        <v>1149</v>
      </c>
      <c r="R53" s="358" t="s">
        <v>191</v>
      </c>
      <c r="S53" s="362" t="s">
        <v>197</v>
      </c>
      <c r="T53" s="362" t="s">
        <v>819</v>
      </c>
      <c r="U53" s="368" t="s">
        <v>1149</v>
      </c>
      <c r="V53" s="364" t="s">
        <v>191</v>
      </c>
      <c r="W53" s="368" t="s">
        <v>197</v>
      </c>
      <c r="X53" s="363" t="s">
        <v>819</v>
      </c>
      <c r="Y53" s="23" t="s">
        <v>1149</v>
      </c>
      <c r="Z53" s="144" t="s">
        <v>191</v>
      </c>
      <c r="AA53" s="23" t="s">
        <v>197</v>
      </c>
      <c r="AB53" s="23" t="s">
        <v>819</v>
      </c>
      <c r="AC53" s="56" t="s">
        <v>1149</v>
      </c>
      <c r="AD53" s="143" t="s">
        <v>191</v>
      </c>
      <c r="AE53" s="56" t="s">
        <v>197</v>
      </c>
      <c r="AF53" s="142" t="s">
        <v>819</v>
      </c>
      <c r="AG53" s="295" t="s">
        <v>1149</v>
      </c>
      <c r="AH53" s="311" t="s">
        <v>191</v>
      </c>
      <c r="AI53" s="295" t="s">
        <v>197</v>
      </c>
      <c r="AJ53" s="298" t="s">
        <v>819</v>
      </c>
      <c r="AK53" s="1137" t="s">
        <v>1149</v>
      </c>
      <c r="AL53" s="1138" t="s">
        <v>191</v>
      </c>
      <c r="AM53" s="1137" t="s">
        <v>197</v>
      </c>
      <c r="AN53" s="1137" t="s">
        <v>819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3.5" thickBot="1">
      <c r="A54" s="203">
        <v>1</v>
      </c>
      <c r="B54" s="308">
        <v>0</v>
      </c>
      <c r="C54" s="258">
        <v>0</v>
      </c>
      <c r="D54" s="253">
        <v>1</v>
      </c>
      <c r="E54" s="204">
        <v>1</v>
      </c>
      <c r="F54" s="259">
        <v>0</v>
      </c>
      <c r="G54" s="260">
        <v>1</v>
      </c>
      <c r="H54" s="241">
        <v>0</v>
      </c>
      <c r="I54" s="206">
        <v>0</v>
      </c>
      <c r="J54" s="153">
        <v>0</v>
      </c>
      <c r="K54" s="108">
        <v>0</v>
      </c>
      <c r="L54" s="262">
        <v>0</v>
      </c>
      <c r="M54" s="205">
        <v>0</v>
      </c>
      <c r="N54" s="263">
        <v>0</v>
      </c>
      <c r="O54" s="261">
        <v>0</v>
      </c>
      <c r="P54" s="264">
        <v>0</v>
      </c>
      <c r="Q54" s="326">
        <v>1</v>
      </c>
      <c r="R54" s="344">
        <v>1</v>
      </c>
      <c r="S54" s="345">
        <v>1</v>
      </c>
      <c r="T54" s="346">
        <v>1</v>
      </c>
      <c r="U54" s="229">
        <v>1</v>
      </c>
      <c r="V54" s="254">
        <v>0</v>
      </c>
      <c r="W54" s="255">
        <v>1</v>
      </c>
      <c r="X54" s="256">
        <v>1</v>
      </c>
      <c r="Y54" s="207">
        <v>1</v>
      </c>
      <c r="Z54" s="306">
        <v>0</v>
      </c>
      <c r="AA54" s="109">
        <v>0</v>
      </c>
      <c r="AB54" s="110">
        <v>1</v>
      </c>
      <c r="AC54" s="250">
        <v>2</v>
      </c>
      <c r="AD54" s="303">
        <v>0</v>
      </c>
      <c r="AE54" s="257">
        <v>0</v>
      </c>
      <c r="AF54" s="919">
        <v>2</v>
      </c>
      <c r="AG54" s="913">
        <v>2</v>
      </c>
      <c r="AH54" s="924">
        <v>1</v>
      </c>
      <c r="AI54" s="984">
        <v>1</v>
      </c>
      <c r="AJ54" s="985">
        <v>1</v>
      </c>
      <c r="AK54" s="1011">
        <v>1</v>
      </c>
      <c r="AL54" s="634">
        <v>0</v>
      </c>
      <c r="AM54" s="635">
        <v>0</v>
      </c>
      <c r="AN54" s="1009">
        <v>1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3.5" thickBot="1">
      <c r="A55" s="19" t="s">
        <v>821</v>
      </c>
      <c r="B55" s="140" t="s">
        <v>191</v>
      </c>
      <c r="C55" s="19" t="s">
        <v>197</v>
      </c>
      <c r="D55" s="19" t="s">
        <v>819</v>
      </c>
      <c r="E55" s="16" t="s">
        <v>821</v>
      </c>
      <c r="F55" s="15" t="s">
        <v>191</v>
      </c>
      <c r="G55" s="16" t="s">
        <v>197</v>
      </c>
      <c r="H55" s="17" t="s">
        <v>819</v>
      </c>
      <c r="I55" s="18" t="s">
        <v>821</v>
      </c>
      <c r="J55" s="141" t="s">
        <v>191</v>
      </c>
      <c r="K55" s="18" t="s">
        <v>197</v>
      </c>
      <c r="L55" s="18" t="s">
        <v>819</v>
      </c>
      <c r="M55" s="12" t="s">
        <v>821</v>
      </c>
      <c r="N55" s="22" t="s">
        <v>191</v>
      </c>
      <c r="O55" s="12" t="s">
        <v>197</v>
      </c>
      <c r="P55" s="20" t="s">
        <v>819</v>
      </c>
      <c r="Q55" s="362" t="s">
        <v>821</v>
      </c>
      <c r="R55" s="358" t="s">
        <v>191</v>
      </c>
      <c r="S55" s="362" t="s">
        <v>197</v>
      </c>
      <c r="T55" s="362" t="s">
        <v>819</v>
      </c>
      <c r="U55" s="368" t="s">
        <v>821</v>
      </c>
      <c r="V55" s="364" t="s">
        <v>191</v>
      </c>
      <c r="W55" s="368" t="s">
        <v>197</v>
      </c>
      <c r="X55" s="363" t="s">
        <v>819</v>
      </c>
      <c r="Y55" s="23" t="s">
        <v>821</v>
      </c>
      <c r="Z55" s="144" t="s">
        <v>191</v>
      </c>
      <c r="AA55" s="23" t="s">
        <v>197</v>
      </c>
      <c r="AB55" s="23" t="s">
        <v>819</v>
      </c>
      <c r="AC55" s="56" t="s">
        <v>821</v>
      </c>
      <c r="AD55" s="143" t="s">
        <v>191</v>
      </c>
      <c r="AE55" s="56" t="s">
        <v>197</v>
      </c>
      <c r="AF55" s="142" t="s">
        <v>819</v>
      </c>
      <c r="AG55" s="295" t="s">
        <v>821</v>
      </c>
      <c r="AH55" s="311" t="s">
        <v>191</v>
      </c>
      <c r="AI55" s="295" t="s">
        <v>197</v>
      </c>
      <c r="AJ55" s="298" t="s">
        <v>819</v>
      </c>
      <c r="AK55" s="1137" t="s">
        <v>821</v>
      </c>
      <c r="AL55" s="1138" t="s">
        <v>191</v>
      </c>
      <c r="AM55" s="1137" t="s">
        <v>197</v>
      </c>
      <c r="AN55" s="1137" t="s">
        <v>819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3.5" thickBot="1">
      <c r="A56" s="203">
        <v>1</v>
      </c>
      <c r="B56" s="308">
        <v>0</v>
      </c>
      <c r="C56" s="258">
        <v>0</v>
      </c>
      <c r="D56" s="253">
        <v>1</v>
      </c>
      <c r="E56" s="204">
        <v>1</v>
      </c>
      <c r="F56" s="259">
        <v>0</v>
      </c>
      <c r="G56" s="260">
        <v>1</v>
      </c>
      <c r="H56" s="241">
        <v>0</v>
      </c>
      <c r="I56" s="899">
        <v>3</v>
      </c>
      <c r="J56" s="153">
        <v>0</v>
      </c>
      <c r="K56" s="108">
        <v>1</v>
      </c>
      <c r="L56" s="908">
        <v>3</v>
      </c>
      <c r="M56" s="167">
        <v>2</v>
      </c>
      <c r="N56" s="263">
        <v>1</v>
      </c>
      <c r="O56" s="261">
        <v>1</v>
      </c>
      <c r="P56" s="997">
        <v>3</v>
      </c>
      <c r="Q56" s="900">
        <v>2</v>
      </c>
      <c r="R56" s="344">
        <v>1</v>
      </c>
      <c r="S56" s="1067">
        <v>2</v>
      </c>
      <c r="T56" s="917">
        <v>2</v>
      </c>
      <c r="U56" s="229">
        <v>1</v>
      </c>
      <c r="V56" s="254">
        <v>1</v>
      </c>
      <c r="W56" s="255">
        <v>1</v>
      </c>
      <c r="X56" s="256">
        <v>0</v>
      </c>
      <c r="Y56" s="910">
        <v>2</v>
      </c>
      <c r="Z56" s="306">
        <v>0</v>
      </c>
      <c r="AA56" s="1101">
        <v>2</v>
      </c>
      <c r="AB56" s="911">
        <v>2</v>
      </c>
      <c r="AC56" s="250">
        <v>2</v>
      </c>
      <c r="AD56" s="303">
        <v>0</v>
      </c>
      <c r="AE56" s="257">
        <v>1</v>
      </c>
      <c r="AF56" s="919">
        <v>2</v>
      </c>
      <c r="AG56" s="983">
        <v>1</v>
      </c>
      <c r="AH56" s="315">
        <v>0</v>
      </c>
      <c r="AI56" s="297">
        <v>1</v>
      </c>
      <c r="AJ56" s="301">
        <v>1</v>
      </c>
      <c r="AK56" s="1011">
        <v>1</v>
      </c>
      <c r="AL56" s="634">
        <v>0</v>
      </c>
      <c r="AM56" s="635">
        <v>0</v>
      </c>
      <c r="AN56" s="1009">
        <v>1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3.5" thickBot="1">
      <c r="A57" s="19" t="s">
        <v>1151</v>
      </c>
      <c r="B57" s="140" t="s">
        <v>191</v>
      </c>
      <c r="C57" s="19" t="s">
        <v>197</v>
      </c>
      <c r="D57" s="19" t="s">
        <v>819</v>
      </c>
      <c r="E57" s="16" t="s">
        <v>1151</v>
      </c>
      <c r="F57" s="15" t="s">
        <v>191</v>
      </c>
      <c r="G57" s="16" t="s">
        <v>197</v>
      </c>
      <c r="H57" s="17" t="s">
        <v>819</v>
      </c>
      <c r="I57" s="18" t="s">
        <v>1151</v>
      </c>
      <c r="J57" s="141" t="s">
        <v>191</v>
      </c>
      <c r="K57" s="18" t="s">
        <v>197</v>
      </c>
      <c r="L57" s="18" t="s">
        <v>819</v>
      </c>
      <c r="M57" s="12" t="s">
        <v>1151</v>
      </c>
      <c r="N57" s="22" t="s">
        <v>191</v>
      </c>
      <c r="O57" s="12" t="s">
        <v>197</v>
      </c>
      <c r="P57" s="20" t="s">
        <v>819</v>
      </c>
      <c r="Q57" s="362" t="s">
        <v>1151</v>
      </c>
      <c r="R57" s="358" t="s">
        <v>191</v>
      </c>
      <c r="S57" s="362" t="s">
        <v>197</v>
      </c>
      <c r="T57" s="362" t="s">
        <v>819</v>
      </c>
      <c r="U57" s="368" t="s">
        <v>1151</v>
      </c>
      <c r="V57" s="364" t="s">
        <v>191</v>
      </c>
      <c r="W57" s="368" t="s">
        <v>197</v>
      </c>
      <c r="X57" s="363" t="s">
        <v>819</v>
      </c>
      <c r="Y57" s="23" t="s">
        <v>1151</v>
      </c>
      <c r="Z57" s="144" t="s">
        <v>191</v>
      </c>
      <c r="AA57" s="23" t="s">
        <v>197</v>
      </c>
      <c r="AB57" s="23" t="s">
        <v>819</v>
      </c>
      <c r="AC57" s="56" t="s">
        <v>1151</v>
      </c>
      <c r="AD57" s="143" t="s">
        <v>191</v>
      </c>
      <c r="AE57" s="56" t="s">
        <v>197</v>
      </c>
      <c r="AF57" s="142" t="s">
        <v>819</v>
      </c>
      <c r="AG57" s="295" t="s">
        <v>1151</v>
      </c>
      <c r="AH57" s="311" t="s">
        <v>191</v>
      </c>
      <c r="AI57" s="295" t="s">
        <v>197</v>
      </c>
      <c r="AJ57" s="298" t="s">
        <v>819</v>
      </c>
      <c r="AK57" s="1137" t="s">
        <v>1151</v>
      </c>
      <c r="AL57" s="1138" t="s">
        <v>191</v>
      </c>
      <c r="AM57" s="1137" t="s">
        <v>197</v>
      </c>
      <c r="AN57" s="1137" t="s">
        <v>819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3.5" thickBot="1">
      <c r="A58" s="1002">
        <v>2</v>
      </c>
      <c r="B58" s="309">
        <v>0</v>
      </c>
      <c r="C58" s="265">
        <v>0</v>
      </c>
      <c r="D58" s="1003">
        <v>2</v>
      </c>
      <c r="E58" s="212">
        <v>0</v>
      </c>
      <c r="F58" s="277">
        <v>0</v>
      </c>
      <c r="G58" s="267">
        <v>0</v>
      </c>
      <c r="H58" s="268">
        <v>0</v>
      </c>
      <c r="I58" s="233">
        <v>1</v>
      </c>
      <c r="J58" s="310">
        <v>0</v>
      </c>
      <c r="K58" s="269">
        <v>0</v>
      </c>
      <c r="L58" s="287">
        <v>1</v>
      </c>
      <c r="M58" s="217">
        <v>1</v>
      </c>
      <c r="N58" s="270">
        <v>1</v>
      </c>
      <c r="O58" s="271">
        <v>1</v>
      </c>
      <c r="P58" s="272">
        <v>0</v>
      </c>
      <c r="Q58" s="330">
        <v>1</v>
      </c>
      <c r="R58" s="341">
        <v>0</v>
      </c>
      <c r="S58" s="342">
        <v>1</v>
      </c>
      <c r="T58" s="343">
        <v>0</v>
      </c>
      <c r="U58" s="218">
        <v>1</v>
      </c>
      <c r="V58" s="273">
        <v>0</v>
      </c>
      <c r="W58" s="274">
        <v>0</v>
      </c>
      <c r="X58" s="275">
        <v>1</v>
      </c>
      <c r="Y58" s="221">
        <v>1</v>
      </c>
      <c r="Z58" s="307">
        <v>1</v>
      </c>
      <c r="AA58" s="111">
        <v>1</v>
      </c>
      <c r="AB58" s="112">
        <v>1</v>
      </c>
      <c r="AC58" s="222">
        <v>1</v>
      </c>
      <c r="AD58" s="304">
        <v>0</v>
      </c>
      <c r="AE58" s="276">
        <v>1</v>
      </c>
      <c r="AF58" s="292">
        <v>1</v>
      </c>
      <c r="AG58" s="913">
        <v>2</v>
      </c>
      <c r="AH58" s="315">
        <v>0</v>
      </c>
      <c r="AI58" s="297">
        <v>1</v>
      </c>
      <c r="AJ58" s="301">
        <v>1</v>
      </c>
      <c r="AK58" s="594">
        <v>1</v>
      </c>
      <c r="AL58" s="634">
        <v>0</v>
      </c>
      <c r="AM58" s="635">
        <v>0</v>
      </c>
      <c r="AN58" s="636">
        <v>1</v>
      </c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3.5" thickBot="1">
      <c r="A59" s="19" t="s">
        <v>651</v>
      </c>
      <c r="B59" s="140" t="s">
        <v>191</v>
      </c>
      <c r="C59" s="19" t="s">
        <v>197</v>
      </c>
      <c r="D59" s="19" t="s">
        <v>819</v>
      </c>
      <c r="E59" s="16" t="s">
        <v>651</v>
      </c>
      <c r="F59" s="15" t="s">
        <v>191</v>
      </c>
      <c r="G59" s="16" t="s">
        <v>197</v>
      </c>
      <c r="H59" s="17" t="s">
        <v>819</v>
      </c>
      <c r="I59" s="18" t="s">
        <v>651</v>
      </c>
      <c r="J59" s="141" t="s">
        <v>191</v>
      </c>
      <c r="K59" s="18" t="s">
        <v>197</v>
      </c>
      <c r="L59" s="18" t="s">
        <v>819</v>
      </c>
      <c r="M59" s="12" t="s">
        <v>651</v>
      </c>
      <c r="N59" s="22" t="s">
        <v>191</v>
      </c>
      <c r="O59" s="12" t="s">
        <v>197</v>
      </c>
      <c r="P59" s="20" t="s">
        <v>819</v>
      </c>
      <c r="Q59" s="362" t="s">
        <v>651</v>
      </c>
      <c r="R59" s="358" t="s">
        <v>191</v>
      </c>
      <c r="S59" s="362" t="s">
        <v>197</v>
      </c>
      <c r="T59" s="362" t="s">
        <v>819</v>
      </c>
      <c r="U59" s="368" t="s">
        <v>651</v>
      </c>
      <c r="V59" s="364" t="s">
        <v>191</v>
      </c>
      <c r="W59" s="368" t="s">
        <v>197</v>
      </c>
      <c r="X59" s="363" t="s">
        <v>819</v>
      </c>
      <c r="Y59" s="23" t="s">
        <v>651</v>
      </c>
      <c r="Z59" s="144" t="s">
        <v>191</v>
      </c>
      <c r="AA59" s="23" t="s">
        <v>197</v>
      </c>
      <c r="AB59" s="23" t="s">
        <v>819</v>
      </c>
      <c r="AC59" s="56" t="s">
        <v>651</v>
      </c>
      <c r="AD59" s="143" t="s">
        <v>191</v>
      </c>
      <c r="AE59" s="56" t="s">
        <v>197</v>
      </c>
      <c r="AF59" s="142" t="s">
        <v>819</v>
      </c>
      <c r="AG59" s="295" t="s">
        <v>651</v>
      </c>
      <c r="AH59" s="311" t="s">
        <v>191</v>
      </c>
      <c r="AI59" s="295" t="s">
        <v>197</v>
      </c>
      <c r="AJ59" s="298" t="s">
        <v>819</v>
      </c>
      <c r="AK59" s="1137" t="s">
        <v>651</v>
      </c>
      <c r="AL59" s="1138" t="s">
        <v>191</v>
      </c>
      <c r="AM59" s="1137" t="s">
        <v>197</v>
      </c>
      <c r="AN59" s="1137" t="s">
        <v>819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3.5" thickBot="1">
      <c r="A60" s="1002">
        <v>1</v>
      </c>
      <c r="B60" s="1063">
        <v>1</v>
      </c>
      <c r="C60" s="265">
        <v>0</v>
      </c>
      <c r="D60" s="1003">
        <v>1</v>
      </c>
      <c r="E60" s="1004">
        <v>1</v>
      </c>
      <c r="F60" s="277">
        <v>0</v>
      </c>
      <c r="G60" s="267">
        <v>0</v>
      </c>
      <c r="H60" s="1013">
        <v>1</v>
      </c>
      <c r="I60" s="933">
        <v>1</v>
      </c>
      <c r="J60" s="1064">
        <v>1</v>
      </c>
      <c r="K60" s="269">
        <v>0</v>
      </c>
      <c r="L60" s="934">
        <v>1</v>
      </c>
      <c r="M60" s="217">
        <v>0</v>
      </c>
      <c r="N60" s="270">
        <v>0</v>
      </c>
      <c r="O60" s="271">
        <v>0</v>
      </c>
      <c r="P60" s="272">
        <v>0</v>
      </c>
      <c r="Q60" s="923">
        <v>1</v>
      </c>
      <c r="R60" s="922">
        <v>1</v>
      </c>
      <c r="S60" s="342">
        <v>0</v>
      </c>
      <c r="T60" s="343">
        <v>0</v>
      </c>
      <c r="U60" s="218">
        <v>0</v>
      </c>
      <c r="V60" s="273">
        <v>0</v>
      </c>
      <c r="W60" s="274">
        <v>0</v>
      </c>
      <c r="X60" s="275">
        <v>0</v>
      </c>
      <c r="Y60" s="221">
        <v>0</v>
      </c>
      <c r="Z60" s="307">
        <v>0</v>
      </c>
      <c r="AA60" s="111">
        <v>0</v>
      </c>
      <c r="AB60" s="112">
        <v>0</v>
      </c>
      <c r="AC60" s="222">
        <v>0</v>
      </c>
      <c r="AD60" s="304">
        <v>0</v>
      </c>
      <c r="AE60" s="276">
        <v>0</v>
      </c>
      <c r="AF60" s="292">
        <v>0</v>
      </c>
      <c r="AG60" s="983">
        <v>0</v>
      </c>
      <c r="AH60" s="924">
        <v>0</v>
      </c>
      <c r="AI60" s="984">
        <v>0</v>
      </c>
      <c r="AJ60" s="985">
        <v>0</v>
      </c>
      <c r="AK60" s="914">
        <v>1</v>
      </c>
      <c r="AL60" s="916">
        <v>1</v>
      </c>
      <c r="AM60" s="635">
        <v>0</v>
      </c>
      <c r="AN60" s="915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3.5" thickBot="1">
      <c r="A61" s="19" t="s">
        <v>1135</v>
      </c>
      <c r="B61" s="140" t="s">
        <v>191</v>
      </c>
      <c r="C61" s="19" t="s">
        <v>197</v>
      </c>
      <c r="D61" s="19" t="s">
        <v>819</v>
      </c>
      <c r="E61" s="16" t="s">
        <v>1135</v>
      </c>
      <c r="F61" s="15" t="s">
        <v>191</v>
      </c>
      <c r="G61" s="16" t="s">
        <v>197</v>
      </c>
      <c r="H61" s="17" t="s">
        <v>819</v>
      </c>
      <c r="I61" s="18" t="s">
        <v>1135</v>
      </c>
      <c r="J61" s="141" t="s">
        <v>191</v>
      </c>
      <c r="K61" s="18" t="s">
        <v>197</v>
      </c>
      <c r="L61" s="18" t="s">
        <v>819</v>
      </c>
      <c r="M61" s="12" t="s">
        <v>1135</v>
      </c>
      <c r="N61" s="22" t="s">
        <v>191</v>
      </c>
      <c r="O61" s="12" t="s">
        <v>197</v>
      </c>
      <c r="P61" s="20" t="s">
        <v>819</v>
      </c>
      <c r="Q61" s="362" t="s">
        <v>1135</v>
      </c>
      <c r="R61" s="358" t="s">
        <v>191</v>
      </c>
      <c r="S61" s="362" t="s">
        <v>197</v>
      </c>
      <c r="T61" s="362" t="s">
        <v>819</v>
      </c>
      <c r="U61" s="368" t="s">
        <v>1135</v>
      </c>
      <c r="V61" s="364" t="s">
        <v>191</v>
      </c>
      <c r="W61" s="368" t="s">
        <v>197</v>
      </c>
      <c r="X61" s="363" t="s">
        <v>819</v>
      </c>
      <c r="Y61" s="23" t="s">
        <v>1135</v>
      </c>
      <c r="Z61" s="144" t="s">
        <v>191</v>
      </c>
      <c r="AA61" s="23" t="s">
        <v>197</v>
      </c>
      <c r="AB61" s="23" t="s">
        <v>819</v>
      </c>
      <c r="AC61" s="56" t="s">
        <v>1135</v>
      </c>
      <c r="AD61" s="143" t="s">
        <v>191</v>
      </c>
      <c r="AE61" s="56" t="s">
        <v>197</v>
      </c>
      <c r="AF61" s="142" t="s">
        <v>819</v>
      </c>
      <c r="AG61" s="295" t="s">
        <v>1135</v>
      </c>
      <c r="AH61" s="311" t="s">
        <v>191</v>
      </c>
      <c r="AI61" s="295" t="s">
        <v>197</v>
      </c>
      <c r="AJ61" s="298" t="s">
        <v>819</v>
      </c>
      <c r="AK61" s="1137" t="s">
        <v>1135</v>
      </c>
      <c r="AL61" s="1138" t="s">
        <v>191</v>
      </c>
      <c r="AM61" s="1137" t="s">
        <v>197</v>
      </c>
      <c r="AN61" s="1137" t="s">
        <v>819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3.5" thickBot="1">
      <c r="A62" s="232">
        <v>1</v>
      </c>
      <c r="B62" s="309">
        <v>0</v>
      </c>
      <c r="C62" s="265">
        <v>1</v>
      </c>
      <c r="D62" s="266">
        <v>1</v>
      </c>
      <c r="E62" s="212">
        <v>0</v>
      </c>
      <c r="F62" s="277">
        <v>0</v>
      </c>
      <c r="G62" s="267">
        <v>0</v>
      </c>
      <c r="H62" s="268">
        <v>0</v>
      </c>
      <c r="I62" s="933">
        <v>3</v>
      </c>
      <c r="J62" s="310">
        <v>0</v>
      </c>
      <c r="K62" s="932">
        <v>3</v>
      </c>
      <c r="L62" s="934">
        <v>3</v>
      </c>
      <c r="M62" s="217">
        <v>0</v>
      </c>
      <c r="N62" s="270">
        <v>0</v>
      </c>
      <c r="O62" s="271">
        <v>0</v>
      </c>
      <c r="P62" s="272">
        <v>0</v>
      </c>
      <c r="Q62" s="330">
        <v>1</v>
      </c>
      <c r="R62" s="341">
        <v>0</v>
      </c>
      <c r="S62" s="342">
        <v>1</v>
      </c>
      <c r="T62" s="343">
        <v>1</v>
      </c>
      <c r="U62" s="929">
        <v>2</v>
      </c>
      <c r="V62" s="273">
        <v>0</v>
      </c>
      <c r="W62" s="278">
        <v>2</v>
      </c>
      <c r="X62" s="928">
        <v>2</v>
      </c>
      <c r="Y62" s="921">
        <v>4</v>
      </c>
      <c r="Z62" s="307">
        <v>0</v>
      </c>
      <c r="AA62" s="935">
        <v>4</v>
      </c>
      <c r="AB62" s="920">
        <v>2</v>
      </c>
      <c r="AC62" s="927">
        <v>4</v>
      </c>
      <c r="AD62" s="304">
        <v>0</v>
      </c>
      <c r="AE62" s="926">
        <v>4</v>
      </c>
      <c r="AF62" s="925">
        <v>3</v>
      </c>
      <c r="AG62" s="913">
        <v>4</v>
      </c>
      <c r="AH62" s="924">
        <v>0</v>
      </c>
      <c r="AI62" s="918">
        <v>4</v>
      </c>
      <c r="AJ62" s="912">
        <v>4</v>
      </c>
      <c r="AK62" s="594">
        <v>0</v>
      </c>
      <c r="AL62" s="634">
        <v>0</v>
      </c>
      <c r="AM62" s="635">
        <v>0</v>
      </c>
      <c r="AN62" s="636">
        <v>0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3.5" thickBot="1">
      <c r="A63" s="19" t="s">
        <v>421</v>
      </c>
      <c r="B63" s="140" t="s">
        <v>191</v>
      </c>
      <c r="C63" s="19" t="s">
        <v>197</v>
      </c>
      <c r="D63" s="19" t="s">
        <v>819</v>
      </c>
      <c r="E63" s="16" t="s">
        <v>421</v>
      </c>
      <c r="F63" s="15" t="s">
        <v>191</v>
      </c>
      <c r="G63" s="16" t="s">
        <v>197</v>
      </c>
      <c r="H63" s="17" t="s">
        <v>819</v>
      </c>
      <c r="I63" s="18" t="s">
        <v>421</v>
      </c>
      <c r="J63" s="141" t="s">
        <v>191</v>
      </c>
      <c r="K63" s="18" t="s">
        <v>197</v>
      </c>
      <c r="L63" s="18" t="s">
        <v>819</v>
      </c>
      <c r="M63" s="12" t="s">
        <v>421</v>
      </c>
      <c r="N63" s="22" t="s">
        <v>191</v>
      </c>
      <c r="O63" s="12" t="s">
        <v>197</v>
      </c>
      <c r="P63" s="20" t="s">
        <v>819</v>
      </c>
      <c r="Q63" s="362" t="s">
        <v>421</v>
      </c>
      <c r="R63" s="358" t="s">
        <v>191</v>
      </c>
      <c r="S63" s="362" t="s">
        <v>197</v>
      </c>
      <c r="T63" s="362" t="s">
        <v>819</v>
      </c>
      <c r="U63" s="368" t="s">
        <v>421</v>
      </c>
      <c r="V63" s="364" t="s">
        <v>191</v>
      </c>
      <c r="W63" s="368" t="s">
        <v>197</v>
      </c>
      <c r="X63" s="363" t="s">
        <v>819</v>
      </c>
      <c r="Y63" s="23" t="s">
        <v>421</v>
      </c>
      <c r="Z63" s="144" t="s">
        <v>191</v>
      </c>
      <c r="AA63" s="23" t="s">
        <v>197</v>
      </c>
      <c r="AB63" s="23" t="s">
        <v>819</v>
      </c>
      <c r="AC63" s="56" t="s">
        <v>421</v>
      </c>
      <c r="AD63" s="143" t="s">
        <v>191</v>
      </c>
      <c r="AE63" s="56" t="s">
        <v>197</v>
      </c>
      <c r="AF63" s="142" t="s">
        <v>819</v>
      </c>
      <c r="AG63" s="295" t="s">
        <v>421</v>
      </c>
      <c r="AH63" s="311" t="s">
        <v>191</v>
      </c>
      <c r="AI63" s="295" t="s">
        <v>197</v>
      </c>
      <c r="AJ63" s="298" t="s">
        <v>819</v>
      </c>
      <c r="AK63" s="1137" t="s">
        <v>421</v>
      </c>
      <c r="AL63" s="1138" t="s">
        <v>191</v>
      </c>
      <c r="AM63" s="1137" t="s">
        <v>197</v>
      </c>
      <c r="AN63" s="1137" t="s">
        <v>819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3.5" thickBot="1">
      <c r="A64" s="1002">
        <f aca="true" t="shared" si="27" ref="A64:AN64">A52+A54+A56+A58+A60+A62</f>
        <v>6</v>
      </c>
      <c r="B64" s="309">
        <f t="shared" si="27"/>
        <v>1</v>
      </c>
      <c r="C64" s="265">
        <f t="shared" si="27"/>
        <v>1</v>
      </c>
      <c r="D64" s="1003">
        <f t="shared" si="27"/>
        <v>6</v>
      </c>
      <c r="E64" s="212">
        <f t="shared" si="27"/>
        <v>4</v>
      </c>
      <c r="F64" s="277">
        <f t="shared" si="27"/>
        <v>1</v>
      </c>
      <c r="G64" s="267">
        <f t="shared" si="27"/>
        <v>3</v>
      </c>
      <c r="H64" s="268">
        <f t="shared" si="27"/>
        <v>1</v>
      </c>
      <c r="I64" s="933">
        <f t="shared" si="27"/>
        <v>9</v>
      </c>
      <c r="J64" s="310">
        <f t="shared" si="27"/>
        <v>2</v>
      </c>
      <c r="K64" s="932">
        <f t="shared" si="27"/>
        <v>5</v>
      </c>
      <c r="L64" s="934">
        <f t="shared" si="27"/>
        <v>9</v>
      </c>
      <c r="M64" s="217">
        <f t="shared" si="27"/>
        <v>3</v>
      </c>
      <c r="N64" s="939">
        <f t="shared" si="27"/>
        <v>2</v>
      </c>
      <c r="O64" s="271">
        <f t="shared" si="27"/>
        <v>2</v>
      </c>
      <c r="P64" s="272">
        <f t="shared" si="27"/>
        <v>3</v>
      </c>
      <c r="Q64" s="923">
        <f t="shared" si="27"/>
        <v>7</v>
      </c>
      <c r="R64" s="922">
        <f t="shared" si="27"/>
        <v>3</v>
      </c>
      <c r="S64" s="931">
        <f t="shared" si="27"/>
        <v>5</v>
      </c>
      <c r="T64" s="343">
        <f t="shared" si="27"/>
        <v>5</v>
      </c>
      <c r="U64" s="218">
        <f t="shared" si="27"/>
        <v>5</v>
      </c>
      <c r="V64" s="273">
        <f t="shared" si="27"/>
        <v>1</v>
      </c>
      <c r="W64" s="274">
        <f t="shared" si="27"/>
        <v>4</v>
      </c>
      <c r="X64" s="275">
        <f t="shared" si="27"/>
        <v>4</v>
      </c>
      <c r="Y64" s="921">
        <f t="shared" si="27"/>
        <v>9</v>
      </c>
      <c r="Z64" s="307">
        <f t="shared" si="27"/>
        <v>1</v>
      </c>
      <c r="AA64" s="935">
        <f t="shared" si="27"/>
        <v>7</v>
      </c>
      <c r="AB64" s="920">
        <f t="shared" si="27"/>
        <v>7</v>
      </c>
      <c r="AC64" s="927">
        <f t="shared" si="27"/>
        <v>9</v>
      </c>
      <c r="AD64" s="304">
        <f t="shared" si="27"/>
        <v>0</v>
      </c>
      <c r="AE64" s="926">
        <f t="shared" si="27"/>
        <v>6</v>
      </c>
      <c r="AF64" s="925">
        <f t="shared" si="27"/>
        <v>8</v>
      </c>
      <c r="AG64" s="938">
        <f t="shared" si="27"/>
        <v>10</v>
      </c>
      <c r="AH64" s="1172">
        <f t="shared" si="27"/>
        <v>1</v>
      </c>
      <c r="AI64" s="937">
        <f t="shared" si="27"/>
        <v>7</v>
      </c>
      <c r="AJ64" s="936">
        <f t="shared" si="27"/>
        <v>8</v>
      </c>
      <c r="AK64" s="1174">
        <f t="shared" si="27"/>
        <v>4</v>
      </c>
      <c r="AL64" s="637">
        <f t="shared" si="27"/>
        <v>1</v>
      </c>
      <c r="AM64" s="638">
        <f t="shared" si="27"/>
        <v>0</v>
      </c>
      <c r="AN64" s="1173">
        <f t="shared" si="27"/>
        <v>4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2.75">
      <c r="A65" s="49"/>
      <c r="B65" s="49"/>
      <c r="C65" s="49"/>
      <c r="D65" s="49"/>
      <c r="E65" s="43"/>
      <c r="F65" s="43"/>
      <c r="G65" s="43"/>
      <c r="H65" s="43"/>
      <c r="I65" s="36"/>
      <c r="J65" s="35"/>
      <c r="K65" s="36"/>
      <c r="L65" s="36"/>
      <c r="M65" s="31"/>
      <c r="N65" s="31"/>
      <c r="O65" s="31"/>
      <c r="P65" s="31"/>
      <c r="Q65" s="37"/>
      <c r="R65" s="37"/>
      <c r="S65" s="38"/>
      <c r="T65" s="37"/>
      <c r="U65" s="50"/>
      <c r="V65" s="50"/>
      <c r="W65" s="50"/>
      <c r="X65" s="50"/>
      <c r="Y65" s="39"/>
      <c r="Z65" s="40"/>
      <c r="AA65" s="40"/>
      <c r="AB65" s="39"/>
      <c r="AC65" s="41"/>
      <c r="AD65" s="42"/>
      <c r="AE65" s="42"/>
      <c r="AF65" s="41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 ht="12.75">
      <c r="A101" s="1141"/>
      <c r="B101" s="1141"/>
      <c r="C101" s="1141"/>
      <c r="D101" s="1141"/>
      <c r="E101" s="1141"/>
      <c r="F101" s="1141"/>
      <c r="G101" s="1141"/>
      <c r="H101" s="1141"/>
      <c r="I101" s="1141"/>
      <c r="J101" s="1141"/>
      <c r="K101" s="1141"/>
      <c r="L101" s="1141"/>
      <c r="M101" s="1141"/>
      <c r="N101" s="1141"/>
      <c r="O101" s="1141"/>
      <c r="P101" s="1141"/>
      <c r="Q101" s="1141"/>
      <c r="R101" s="1141"/>
      <c r="S101" s="1141"/>
      <c r="T101" s="1141"/>
      <c r="U101" s="1141"/>
      <c r="V101" s="1141"/>
      <c r="W101" s="1141"/>
      <c r="X101" s="1141"/>
      <c r="Y101" s="1141"/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1"/>
      <c r="AK101" s="1141"/>
      <c r="AL101" s="1141"/>
      <c r="AM101" s="1141"/>
      <c r="AN101" s="1141"/>
      <c r="AO101" s="1141"/>
      <c r="AP101" s="1141"/>
      <c r="AQ101" s="1141"/>
      <c r="AR101" s="1141"/>
      <c r="AS101" s="1141"/>
      <c r="AT101" s="1141"/>
      <c r="AU101" s="1141"/>
      <c r="AV101" s="1141"/>
      <c r="AW101" s="1141"/>
      <c r="AX101" s="1141"/>
      <c r="AY101" s="1141"/>
      <c r="AZ101" s="1141"/>
    </row>
    <row r="102" spans="1:52" ht="12.75">
      <c r="A102" s="1141"/>
      <c r="B102" s="1141"/>
      <c r="C102" s="1141"/>
      <c r="D102" s="1141"/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1"/>
      <c r="AB102" s="1141"/>
      <c r="AC102" s="1141"/>
      <c r="AD102" s="1141"/>
      <c r="AE102" s="1141"/>
      <c r="AF102" s="1141"/>
      <c r="AG102" s="1141"/>
      <c r="AH102" s="1141"/>
      <c r="AI102" s="1141"/>
      <c r="AJ102" s="1141"/>
      <c r="AK102" s="1141"/>
      <c r="AL102" s="1141"/>
      <c r="AM102" s="1141"/>
      <c r="AN102" s="1141"/>
      <c r="AO102" s="1141"/>
      <c r="AP102" s="1141"/>
      <c r="AQ102" s="1141"/>
      <c r="AR102" s="1141"/>
      <c r="AS102" s="1141"/>
      <c r="AT102" s="1141"/>
      <c r="AU102" s="1141"/>
      <c r="AV102" s="1141"/>
      <c r="AW102" s="1141"/>
      <c r="AX102" s="1141"/>
      <c r="AY102" s="1141"/>
      <c r="AZ102" s="1141"/>
    </row>
    <row r="103" spans="1:52" ht="12.75">
      <c r="A103" s="1141"/>
      <c r="B103" s="1141"/>
      <c r="C103" s="1141"/>
      <c r="D103" s="1141"/>
      <c r="E103" s="1141"/>
      <c r="F103" s="1141"/>
      <c r="G103" s="1141"/>
      <c r="H103" s="1141"/>
      <c r="I103" s="1141"/>
      <c r="J103" s="1141"/>
      <c r="K103" s="1141"/>
      <c r="L103" s="1141"/>
      <c r="M103" s="1141"/>
      <c r="N103" s="1141"/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1"/>
      <c r="Y103" s="1141"/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1"/>
      <c r="AK103" s="1141"/>
      <c r="AL103" s="1141"/>
      <c r="AM103" s="1141"/>
      <c r="AN103" s="1141"/>
      <c r="AO103" s="1141"/>
      <c r="AP103" s="1141"/>
      <c r="AQ103" s="1141"/>
      <c r="AR103" s="1141"/>
      <c r="AS103" s="1141"/>
      <c r="AT103" s="1141"/>
      <c r="AU103" s="1141"/>
      <c r="AV103" s="1141"/>
      <c r="AW103" s="1141"/>
      <c r="AX103" s="1141"/>
      <c r="AY103" s="1141"/>
      <c r="AZ103" s="1141"/>
    </row>
  </sheetData>
  <mergeCells count="10">
    <mergeCell ref="A2:D2"/>
    <mergeCell ref="E2:H2"/>
    <mergeCell ref="I2:L2"/>
    <mergeCell ref="M2:P2"/>
    <mergeCell ref="AG2:AJ2"/>
    <mergeCell ref="AK2:AN2"/>
    <mergeCell ref="Q2:T2"/>
    <mergeCell ref="U2:X2"/>
    <mergeCell ref="Y2:AB2"/>
    <mergeCell ref="AC2:A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3.28125" style="0" customWidth="1"/>
    <col min="3" max="4" width="7.28125" style="0" customWidth="1"/>
    <col min="5" max="5" width="12.7109375" style="0" customWidth="1"/>
    <col min="6" max="6" width="3.28125" style="0" customWidth="1"/>
    <col min="7" max="8" width="7.28125" style="0" customWidth="1"/>
    <col min="9" max="9" width="12.7109375" style="0" customWidth="1"/>
    <col min="10" max="10" width="3.28125" style="0" customWidth="1"/>
    <col min="11" max="12" width="7.28125" style="0" customWidth="1"/>
    <col min="13" max="13" width="12.7109375" style="0" customWidth="1"/>
    <col min="14" max="14" width="3.28125" style="0" customWidth="1"/>
    <col min="15" max="16" width="7.28125" style="0" customWidth="1"/>
    <col min="17" max="17" width="12.7109375" style="0" customWidth="1"/>
    <col min="18" max="18" width="3.28125" style="0" customWidth="1"/>
    <col min="19" max="20" width="7.28125" style="0" customWidth="1"/>
    <col min="21" max="21" width="12.7109375" style="0" customWidth="1"/>
    <col min="22" max="22" width="3.28125" style="0" customWidth="1"/>
    <col min="23" max="24" width="7.28125" style="0" customWidth="1"/>
    <col min="25" max="25" width="12.7109375" style="0" customWidth="1"/>
    <col min="26" max="26" width="3.28125" style="0" customWidth="1"/>
    <col min="27" max="28" width="7.28125" style="0" customWidth="1"/>
    <col min="29" max="29" width="12.7109375" style="0" customWidth="1"/>
    <col min="30" max="30" width="3.28125" style="0" customWidth="1"/>
    <col min="31" max="32" width="7.28125" style="0" customWidth="1"/>
    <col min="33" max="33" width="12.7109375" style="0" customWidth="1"/>
    <col min="34" max="34" width="3.28125" style="0" customWidth="1"/>
    <col min="35" max="36" width="7.28125" style="0" customWidth="1"/>
    <col min="37" max="37" width="13.00390625" style="0" bestFit="1" customWidth="1"/>
    <col min="38" max="38" width="3.28125" style="0" customWidth="1"/>
    <col min="39" max="40" width="7.28125" style="0" customWidth="1"/>
  </cols>
  <sheetData>
    <row r="1" spans="1:52" ht="3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3.5" thickBot="1">
      <c r="A2" s="1568" t="s">
        <v>658</v>
      </c>
      <c r="B2" s="1569"/>
      <c r="C2" s="1569"/>
      <c r="D2" s="1570"/>
      <c r="E2" s="1571" t="s">
        <v>881</v>
      </c>
      <c r="F2" s="1571"/>
      <c r="G2" s="1571"/>
      <c r="H2" s="1572"/>
      <c r="I2" s="1573" t="s">
        <v>659</v>
      </c>
      <c r="J2" s="1574"/>
      <c r="K2" s="1574"/>
      <c r="L2" s="1575"/>
      <c r="M2" s="1576" t="s">
        <v>459</v>
      </c>
      <c r="N2" s="1577"/>
      <c r="O2" s="1577"/>
      <c r="P2" s="1578"/>
      <c r="Q2" s="1557" t="s">
        <v>660</v>
      </c>
      <c r="R2" s="1558"/>
      <c r="S2" s="1558"/>
      <c r="T2" s="1559"/>
      <c r="U2" s="1560" t="s">
        <v>366</v>
      </c>
      <c r="V2" s="1561"/>
      <c r="W2" s="1561"/>
      <c r="X2" s="1562"/>
      <c r="Y2" s="1563" t="s">
        <v>662</v>
      </c>
      <c r="Z2" s="1564"/>
      <c r="AA2" s="1564"/>
      <c r="AB2" s="1565"/>
      <c r="AC2" s="1566" t="s">
        <v>661</v>
      </c>
      <c r="AD2" s="1567"/>
      <c r="AE2" s="1567"/>
      <c r="AF2" s="1567"/>
      <c r="AG2" s="1551" t="s">
        <v>882</v>
      </c>
      <c r="AH2" s="1552"/>
      <c r="AI2" s="1552"/>
      <c r="AJ2" s="1553"/>
      <c r="AK2" s="1554" t="s">
        <v>883</v>
      </c>
      <c r="AL2" s="1555"/>
      <c r="AM2" s="1555"/>
      <c r="AN2" s="15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3.5" thickBot="1">
      <c r="A3" s="6" t="s">
        <v>1148</v>
      </c>
      <c r="B3" s="28" t="s">
        <v>191</v>
      </c>
      <c r="C3" s="6" t="s">
        <v>197</v>
      </c>
      <c r="D3" s="8" t="s">
        <v>819</v>
      </c>
      <c r="E3" s="4" t="s">
        <v>1148</v>
      </c>
      <c r="F3" s="7" t="s">
        <v>191</v>
      </c>
      <c r="G3" s="4" t="s">
        <v>197</v>
      </c>
      <c r="H3" s="9" t="s">
        <v>819</v>
      </c>
      <c r="I3" s="5" t="s">
        <v>1148</v>
      </c>
      <c r="J3" s="10" t="s">
        <v>191</v>
      </c>
      <c r="K3" s="5" t="s">
        <v>197</v>
      </c>
      <c r="L3" s="5" t="s">
        <v>819</v>
      </c>
      <c r="M3" s="3" t="s">
        <v>1148</v>
      </c>
      <c r="N3" s="3" t="s">
        <v>191</v>
      </c>
      <c r="O3" s="3" t="s">
        <v>197</v>
      </c>
      <c r="P3" s="11" t="s">
        <v>819</v>
      </c>
      <c r="Q3" s="360" t="s">
        <v>1148</v>
      </c>
      <c r="R3" s="359" t="s">
        <v>191</v>
      </c>
      <c r="S3" s="360" t="s">
        <v>197</v>
      </c>
      <c r="T3" s="361" t="s">
        <v>819</v>
      </c>
      <c r="U3" s="365" t="s">
        <v>1148</v>
      </c>
      <c r="V3" s="366" t="s">
        <v>191</v>
      </c>
      <c r="W3" s="365" t="s">
        <v>197</v>
      </c>
      <c r="X3" s="367" t="s">
        <v>819</v>
      </c>
      <c r="Y3" s="25" t="s">
        <v>1148</v>
      </c>
      <c r="Z3" s="26" t="s">
        <v>191</v>
      </c>
      <c r="AA3" s="25" t="s">
        <v>197</v>
      </c>
      <c r="AB3" s="27" t="s">
        <v>819</v>
      </c>
      <c r="AC3" s="58" t="s">
        <v>1148</v>
      </c>
      <c r="AD3" s="59" t="s">
        <v>191</v>
      </c>
      <c r="AE3" s="58" t="s">
        <v>197</v>
      </c>
      <c r="AF3" s="288" t="s">
        <v>819</v>
      </c>
      <c r="AG3" s="295" t="s">
        <v>1148</v>
      </c>
      <c r="AH3" s="311" t="s">
        <v>191</v>
      </c>
      <c r="AI3" s="295" t="s">
        <v>197</v>
      </c>
      <c r="AJ3" s="298" t="s">
        <v>819</v>
      </c>
      <c r="AK3" s="1137" t="s">
        <v>1148</v>
      </c>
      <c r="AL3" s="1138" t="s">
        <v>191</v>
      </c>
      <c r="AM3" s="1137" t="s">
        <v>197</v>
      </c>
      <c r="AN3" s="1137" t="s">
        <v>819</v>
      </c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2.75">
      <c r="A4" s="235" t="s">
        <v>884</v>
      </c>
      <c r="B4" s="321">
        <v>5</v>
      </c>
      <c r="C4" s="243">
        <v>17.5</v>
      </c>
      <c r="D4" s="590">
        <f>C4/B4</f>
        <v>3.5</v>
      </c>
      <c r="E4" s="843" t="s">
        <v>112</v>
      </c>
      <c r="F4" s="842">
        <v>25</v>
      </c>
      <c r="G4" s="1082">
        <v>133.5</v>
      </c>
      <c r="H4" s="725">
        <f>G4/F4</f>
        <v>5.34</v>
      </c>
      <c r="I4" s="845" t="s">
        <v>110</v>
      </c>
      <c r="J4" s="844">
        <v>26</v>
      </c>
      <c r="K4" s="1175">
        <v>140</v>
      </c>
      <c r="L4" s="727">
        <f>K4/J4</f>
        <v>5.384615384615385</v>
      </c>
      <c r="M4" s="223" t="s">
        <v>885</v>
      </c>
      <c r="N4" s="1127">
        <v>12</v>
      </c>
      <c r="O4" s="1126">
        <v>49.5</v>
      </c>
      <c r="P4" s="1125">
        <f>O4/N4</f>
        <v>4.125</v>
      </c>
      <c r="Q4" s="323" t="s">
        <v>108</v>
      </c>
      <c r="R4" s="324">
        <v>10</v>
      </c>
      <c r="S4" s="325">
        <v>54</v>
      </c>
      <c r="T4" s="591">
        <f>S4/R4</f>
        <v>5.4</v>
      </c>
      <c r="U4" s="200" t="s">
        <v>886</v>
      </c>
      <c r="V4" s="201">
        <v>13</v>
      </c>
      <c r="W4" s="202">
        <v>64.5</v>
      </c>
      <c r="X4" s="592">
        <f>W4/V4</f>
        <v>4.961538461538462</v>
      </c>
      <c r="Y4" s="870" t="s">
        <v>109</v>
      </c>
      <c r="Z4" s="1030">
        <v>16</v>
      </c>
      <c r="AA4" s="1059">
        <v>92</v>
      </c>
      <c r="AB4" s="1109">
        <f>AA4/Z4</f>
        <v>5.75</v>
      </c>
      <c r="AC4" s="285" t="s">
        <v>111</v>
      </c>
      <c r="AD4" s="282">
        <v>12</v>
      </c>
      <c r="AE4" s="284">
        <v>54</v>
      </c>
      <c r="AF4" s="624">
        <f>AE4/AD4</f>
        <v>4.5</v>
      </c>
      <c r="AG4" s="316" t="s">
        <v>887</v>
      </c>
      <c r="AH4" s="312">
        <v>11</v>
      </c>
      <c r="AI4" s="294">
        <v>62.5</v>
      </c>
      <c r="AJ4" s="299">
        <f>AI4/AH4</f>
        <v>5.681818181818182</v>
      </c>
      <c r="AK4" s="1010" t="s">
        <v>888</v>
      </c>
      <c r="AL4" s="896">
        <v>23</v>
      </c>
      <c r="AM4" s="1083">
        <v>131</v>
      </c>
      <c r="AN4" s="1008">
        <f>AM4/AL4</f>
        <v>5.695652173913044</v>
      </c>
      <c r="AO4" s="30">
        <v>25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2.75">
      <c r="A5" s="203" t="s">
        <v>889</v>
      </c>
      <c r="B5" s="598">
        <v>1</v>
      </c>
      <c r="C5" s="236">
        <v>4.5</v>
      </c>
      <c r="D5" s="68">
        <f>C5/B5</f>
        <v>4.5</v>
      </c>
      <c r="E5" s="204" t="s">
        <v>890</v>
      </c>
      <c r="F5" s="599">
        <v>2</v>
      </c>
      <c r="G5" s="101">
        <v>15</v>
      </c>
      <c r="H5" s="80">
        <f>G5/F5</f>
        <v>7.5</v>
      </c>
      <c r="I5" s="206" t="s">
        <v>891</v>
      </c>
      <c r="J5" s="165">
        <v>1</v>
      </c>
      <c r="K5" s="89">
        <v>4.5</v>
      </c>
      <c r="L5" s="81">
        <f>K5/J5</f>
        <v>4.5</v>
      </c>
      <c r="M5" s="205" t="s">
        <v>892</v>
      </c>
      <c r="N5" s="583">
        <v>2</v>
      </c>
      <c r="O5" s="600">
        <v>3.5</v>
      </c>
      <c r="P5" s="75">
        <f>O5/N5</f>
        <v>1.75</v>
      </c>
      <c r="Q5" s="872" t="s">
        <v>893</v>
      </c>
      <c r="R5" s="976">
        <v>15</v>
      </c>
      <c r="S5" s="1036">
        <v>93</v>
      </c>
      <c r="T5" s="975">
        <f>S5/R5</f>
        <v>6.2</v>
      </c>
      <c r="U5" s="229" t="s">
        <v>894</v>
      </c>
      <c r="V5" s="602">
        <v>4</v>
      </c>
      <c r="W5" s="226">
        <v>18</v>
      </c>
      <c r="X5" s="78">
        <f>W5/V5</f>
        <v>4.5</v>
      </c>
      <c r="Y5" s="207" t="s">
        <v>895</v>
      </c>
      <c r="Z5" s="320">
        <v>1</v>
      </c>
      <c r="AA5" s="319">
        <v>3</v>
      </c>
      <c r="AB5" s="71">
        <f>AA5/Z5</f>
        <v>3</v>
      </c>
      <c r="AC5" s="208" t="s">
        <v>896</v>
      </c>
      <c r="AD5" s="318">
        <v>4</v>
      </c>
      <c r="AE5" s="317">
        <v>17.5</v>
      </c>
      <c r="AF5" s="90">
        <f>AE5/AD5</f>
        <v>4.375</v>
      </c>
      <c r="AG5" s="316" t="s">
        <v>897</v>
      </c>
      <c r="AH5" s="312">
        <v>0</v>
      </c>
      <c r="AI5" s="294">
        <v>0</v>
      </c>
      <c r="AJ5" s="299">
        <v>0</v>
      </c>
      <c r="AK5" s="594" t="s">
        <v>898</v>
      </c>
      <c r="AL5" s="595">
        <v>4</v>
      </c>
      <c r="AM5" s="596">
        <v>24.5</v>
      </c>
      <c r="AN5" s="597">
        <f>AM5/AL5</f>
        <v>6.125</v>
      </c>
      <c r="AO5" s="30">
        <v>135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.75">
      <c r="A6" s="721" t="s">
        <v>899</v>
      </c>
      <c r="B6" s="722">
        <v>18</v>
      </c>
      <c r="C6" s="723">
        <v>99</v>
      </c>
      <c r="D6" s="724">
        <f>C6/B6</f>
        <v>5.5</v>
      </c>
      <c r="E6" s="204" t="s">
        <v>900</v>
      </c>
      <c r="F6" s="599">
        <v>0</v>
      </c>
      <c r="G6" s="101">
        <v>0</v>
      </c>
      <c r="H6" s="80">
        <v>0</v>
      </c>
      <c r="I6" s="206" t="s">
        <v>901</v>
      </c>
      <c r="J6" s="165">
        <v>0</v>
      </c>
      <c r="K6" s="89">
        <v>0</v>
      </c>
      <c r="L6" s="81">
        <v>0</v>
      </c>
      <c r="M6" s="205" t="s">
        <v>902</v>
      </c>
      <c r="N6" s="583">
        <v>7</v>
      </c>
      <c r="O6" s="600">
        <v>27.5</v>
      </c>
      <c r="P6" s="75">
        <f>O6/N6</f>
        <v>3.9285714285714284</v>
      </c>
      <c r="Q6" s="326" t="s">
        <v>903</v>
      </c>
      <c r="R6" s="601">
        <v>2</v>
      </c>
      <c r="S6" s="333">
        <v>8.5</v>
      </c>
      <c r="T6" s="329">
        <f>S6/R6</f>
        <v>4.25</v>
      </c>
      <c r="U6" s="229" t="s">
        <v>904</v>
      </c>
      <c r="V6" s="602">
        <v>10</v>
      </c>
      <c r="W6" s="226">
        <v>49.5</v>
      </c>
      <c r="X6" s="78">
        <f>W6/V6</f>
        <v>4.95</v>
      </c>
      <c r="Y6" s="207" t="s">
        <v>905</v>
      </c>
      <c r="Z6" s="320">
        <v>9</v>
      </c>
      <c r="AA6" s="319">
        <v>41</v>
      </c>
      <c r="AB6" s="71">
        <f>AA6/Z6</f>
        <v>4.555555555555555</v>
      </c>
      <c r="AC6" s="208" t="s">
        <v>906</v>
      </c>
      <c r="AD6" s="318">
        <v>11</v>
      </c>
      <c r="AE6" s="317">
        <v>57</v>
      </c>
      <c r="AF6" s="90">
        <f>AE6/AD6</f>
        <v>5.181818181818182</v>
      </c>
      <c r="AG6" s="869" t="s">
        <v>123</v>
      </c>
      <c r="AH6" s="868">
        <v>16</v>
      </c>
      <c r="AI6" s="867">
        <v>102</v>
      </c>
      <c r="AJ6" s="866">
        <f>AI6/AH6</f>
        <v>6.375</v>
      </c>
      <c r="AK6" s="594" t="s">
        <v>907</v>
      </c>
      <c r="AL6" s="595">
        <v>0</v>
      </c>
      <c r="AM6" s="596">
        <v>0</v>
      </c>
      <c r="AN6" s="597">
        <v>0</v>
      </c>
      <c r="AO6" s="30">
        <v>5.75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2.75">
      <c r="A7" s="203" t="s">
        <v>113</v>
      </c>
      <c r="B7" s="145">
        <v>3</v>
      </c>
      <c r="C7" s="67">
        <v>11</v>
      </c>
      <c r="D7" s="68">
        <f>C7/B7</f>
        <v>3.6666666666666665</v>
      </c>
      <c r="E7" s="204" t="s">
        <v>1134</v>
      </c>
      <c r="F7" s="150" t="s">
        <v>1134</v>
      </c>
      <c r="G7" s="79" t="s">
        <v>1134</v>
      </c>
      <c r="H7" s="80" t="s">
        <v>1134</v>
      </c>
      <c r="I7" s="206" t="s">
        <v>1134</v>
      </c>
      <c r="J7" s="152" t="s">
        <v>1134</v>
      </c>
      <c r="K7" s="73" t="s">
        <v>1134</v>
      </c>
      <c r="L7" s="81" t="s">
        <v>1134</v>
      </c>
      <c r="M7" s="205" t="s">
        <v>1134</v>
      </c>
      <c r="N7" s="146" t="s">
        <v>1134</v>
      </c>
      <c r="O7" s="74" t="s">
        <v>1134</v>
      </c>
      <c r="P7" s="75" t="s">
        <v>1134</v>
      </c>
      <c r="Q7" s="326" t="s">
        <v>1134</v>
      </c>
      <c r="R7" s="327" t="s">
        <v>1134</v>
      </c>
      <c r="S7" s="328" t="s">
        <v>1134</v>
      </c>
      <c r="T7" s="329" t="s">
        <v>1134</v>
      </c>
      <c r="U7" s="229" t="s">
        <v>1134</v>
      </c>
      <c r="V7" s="149" t="s">
        <v>1134</v>
      </c>
      <c r="W7" s="69" t="s">
        <v>1134</v>
      </c>
      <c r="X7" s="78" t="s">
        <v>1134</v>
      </c>
      <c r="Y7" s="207" t="s">
        <v>1134</v>
      </c>
      <c r="Z7" s="157" t="s">
        <v>1134</v>
      </c>
      <c r="AA7" s="70" t="s">
        <v>1134</v>
      </c>
      <c r="AB7" s="71" t="s">
        <v>1134</v>
      </c>
      <c r="AC7" s="208" t="s">
        <v>1134</v>
      </c>
      <c r="AD7" s="103" t="s">
        <v>1134</v>
      </c>
      <c r="AE7" s="66" t="s">
        <v>1134</v>
      </c>
      <c r="AF7" s="90" t="s">
        <v>1134</v>
      </c>
      <c r="AG7" s="316" t="s">
        <v>1134</v>
      </c>
      <c r="AH7" s="313" t="s">
        <v>1134</v>
      </c>
      <c r="AI7" s="293" t="s">
        <v>1134</v>
      </c>
      <c r="AJ7" s="299" t="s">
        <v>1134</v>
      </c>
      <c r="AK7" s="594" t="s">
        <v>1134</v>
      </c>
      <c r="AL7" s="603" t="s">
        <v>1134</v>
      </c>
      <c r="AM7" s="604" t="s">
        <v>1134</v>
      </c>
      <c r="AN7" s="597" t="s">
        <v>1134</v>
      </c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3.5" thickBot="1">
      <c r="A8" s="209" t="s">
        <v>908</v>
      </c>
      <c r="B8" s="210">
        <v>0</v>
      </c>
      <c r="C8" s="211">
        <v>0</v>
      </c>
      <c r="D8" s="605">
        <v>0</v>
      </c>
      <c r="E8" s="212" t="s">
        <v>1134</v>
      </c>
      <c r="F8" s="213" t="s">
        <v>1134</v>
      </c>
      <c r="G8" s="214" t="s">
        <v>1134</v>
      </c>
      <c r="H8" s="606" t="s">
        <v>1134</v>
      </c>
      <c r="I8" s="215" t="s">
        <v>1134</v>
      </c>
      <c r="J8" s="160" t="s">
        <v>1134</v>
      </c>
      <c r="K8" s="87" t="s">
        <v>1134</v>
      </c>
      <c r="L8" s="237" t="s">
        <v>1134</v>
      </c>
      <c r="M8" s="217" t="s">
        <v>1134</v>
      </c>
      <c r="N8" s="155" t="s">
        <v>1134</v>
      </c>
      <c r="O8" s="95" t="s">
        <v>1134</v>
      </c>
      <c r="P8" s="349" t="s">
        <v>1134</v>
      </c>
      <c r="Q8" s="330" t="s">
        <v>1134</v>
      </c>
      <c r="R8" s="331" t="s">
        <v>1134</v>
      </c>
      <c r="S8" s="332" t="s">
        <v>1134</v>
      </c>
      <c r="T8" s="607" t="s">
        <v>1134</v>
      </c>
      <c r="U8" s="218" t="s">
        <v>1134</v>
      </c>
      <c r="V8" s="219" t="s">
        <v>1134</v>
      </c>
      <c r="W8" s="220" t="s">
        <v>1134</v>
      </c>
      <c r="X8" s="608" t="s">
        <v>1134</v>
      </c>
      <c r="Y8" s="221" t="s">
        <v>1134</v>
      </c>
      <c r="Z8" s="252" t="s">
        <v>1134</v>
      </c>
      <c r="AA8" s="97" t="s">
        <v>1134</v>
      </c>
      <c r="AB8" s="609" t="s">
        <v>1134</v>
      </c>
      <c r="AC8" s="222" t="s">
        <v>1134</v>
      </c>
      <c r="AD8" s="164" t="s">
        <v>1134</v>
      </c>
      <c r="AE8" s="102" t="s">
        <v>1134</v>
      </c>
      <c r="AF8" s="290" t="s">
        <v>1134</v>
      </c>
      <c r="AG8" s="316" t="s">
        <v>1134</v>
      </c>
      <c r="AH8" s="314"/>
      <c r="AI8" s="296" t="s">
        <v>1134</v>
      </c>
      <c r="AJ8" s="299" t="s">
        <v>1134</v>
      </c>
      <c r="AK8" s="594" t="s">
        <v>1134</v>
      </c>
      <c r="AL8" s="610" t="s">
        <v>1134</v>
      </c>
      <c r="AM8" s="611" t="s">
        <v>1134</v>
      </c>
      <c r="AN8" s="597" t="s">
        <v>1134</v>
      </c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3.5" thickBot="1">
      <c r="A9" s="19" t="s">
        <v>1149</v>
      </c>
      <c r="B9" s="19" t="s">
        <v>191</v>
      </c>
      <c r="C9" s="19" t="s">
        <v>197</v>
      </c>
      <c r="D9" s="19" t="s">
        <v>819</v>
      </c>
      <c r="E9" s="13" t="s">
        <v>1149</v>
      </c>
      <c r="F9" s="13" t="s">
        <v>191</v>
      </c>
      <c r="G9" s="13" t="s">
        <v>197</v>
      </c>
      <c r="H9" s="13" t="s">
        <v>819</v>
      </c>
      <c r="I9" s="14" t="s">
        <v>1149</v>
      </c>
      <c r="J9" s="14" t="s">
        <v>191</v>
      </c>
      <c r="K9" s="14" t="s">
        <v>197</v>
      </c>
      <c r="L9" s="14" t="s">
        <v>819</v>
      </c>
      <c r="M9" s="21" t="s">
        <v>1149</v>
      </c>
      <c r="N9" s="12" t="s">
        <v>191</v>
      </c>
      <c r="O9" s="12" t="s">
        <v>197</v>
      </c>
      <c r="P9" s="12" t="s">
        <v>819</v>
      </c>
      <c r="Q9" s="362" t="s">
        <v>1149</v>
      </c>
      <c r="R9" s="362" t="s">
        <v>191</v>
      </c>
      <c r="S9" s="362" t="s">
        <v>197</v>
      </c>
      <c r="T9" s="362" t="s">
        <v>819</v>
      </c>
      <c r="U9" s="368" t="s">
        <v>1149</v>
      </c>
      <c r="V9" s="368" t="s">
        <v>191</v>
      </c>
      <c r="W9" s="368" t="s">
        <v>197</v>
      </c>
      <c r="X9" s="368" t="s">
        <v>819</v>
      </c>
      <c r="Y9" s="24" t="s">
        <v>1149</v>
      </c>
      <c r="Z9" s="305" t="s">
        <v>191</v>
      </c>
      <c r="AA9" s="24" t="s">
        <v>197</v>
      </c>
      <c r="AB9" s="24" t="s">
        <v>819</v>
      </c>
      <c r="AC9" s="57" t="s">
        <v>1149</v>
      </c>
      <c r="AD9" s="302" t="s">
        <v>191</v>
      </c>
      <c r="AE9" s="57" t="s">
        <v>197</v>
      </c>
      <c r="AF9" s="289" t="s">
        <v>819</v>
      </c>
      <c r="AG9" s="295" t="s">
        <v>1149</v>
      </c>
      <c r="AH9" s="311" t="s">
        <v>191</v>
      </c>
      <c r="AI9" s="295" t="s">
        <v>197</v>
      </c>
      <c r="AJ9" s="298" t="s">
        <v>819</v>
      </c>
      <c r="AK9" s="1137" t="s">
        <v>1149</v>
      </c>
      <c r="AL9" s="1138" t="s">
        <v>191</v>
      </c>
      <c r="AM9" s="1137" t="s">
        <v>197</v>
      </c>
      <c r="AN9" s="1137" t="s">
        <v>819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2.75">
      <c r="A10" s="768" t="s">
        <v>114</v>
      </c>
      <c r="B10" s="743">
        <v>17</v>
      </c>
      <c r="C10" s="723">
        <v>100</v>
      </c>
      <c r="D10" s="744">
        <f>C10/B10</f>
        <v>5.882352941176471</v>
      </c>
      <c r="E10" s="238" t="s">
        <v>117</v>
      </c>
      <c r="F10" s="239">
        <v>4</v>
      </c>
      <c r="G10" s="101">
        <v>22.5</v>
      </c>
      <c r="H10" s="231">
        <f>G10/F10</f>
        <v>5.625</v>
      </c>
      <c r="I10" s="726" t="s">
        <v>116</v>
      </c>
      <c r="J10" s="750">
        <v>18</v>
      </c>
      <c r="K10" s="751">
        <v>102</v>
      </c>
      <c r="L10" s="752">
        <f>K10/J10</f>
        <v>5.666666666666667</v>
      </c>
      <c r="M10" s="223" t="s">
        <v>909</v>
      </c>
      <c r="N10" s="1148">
        <v>13</v>
      </c>
      <c r="O10" s="224">
        <v>78</v>
      </c>
      <c r="P10" s="225">
        <f>O10/N10</f>
        <v>6</v>
      </c>
      <c r="Q10" s="1070" t="s">
        <v>910</v>
      </c>
      <c r="R10" s="1069">
        <v>26</v>
      </c>
      <c r="S10" s="1068">
        <v>170.5</v>
      </c>
      <c r="T10" s="873">
        <f>S10/R10</f>
        <v>6.5576923076923075</v>
      </c>
      <c r="U10" s="1012" t="s">
        <v>911</v>
      </c>
      <c r="V10" s="943">
        <v>24</v>
      </c>
      <c r="W10" s="1110">
        <v>157</v>
      </c>
      <c r="X10" s="942">
        <f>W10/V10</f>
        <v>6.541666666666667</v>
      </c>
      <c r="Y10" s="734" t="s">
        <v>115</v>
      </c>
      <c r="Z10" s="761">
        <v>19</v>
      </c>
      <c r="AA10" s="762">
        <v>113.5</v>
      </c>
      <c r="AB10" s="763">
        <f>AA10/Z10</f>
        <v>5.973684210526316</v>
      </c>
      <c r="AC10" s="285" t="s">
        <v>912</v>
      </c>
      <c r="AD10" s="318">
        <v>0</v>
      </c>
      <c r="AE10" s="317">
        <v>0</v>
      </c>
      <c r="AF10" s="290">
        <v>0</v>
      </c>
      <c r="AG10" s="851" t="s">
        <v>913</v>
      </c>
      <c r="AH10" s="1052">
        <v>23</v>
      </c>
      <c r="AI10" s="1176">
        <v>138</v>
      </c>
      <c r="AJ10" s="738">
        <f>AI10/AH10</f>
        <v>6</v>
      </c>
      <c r="AK10" s="594" t="s">
        <v>914</v>
      </c>
      <c r="AL10" s="595">
        <v>11</v>
      </c>
      <c r="AM10" s="596">
        <v>57.5</v>
      </c>
      <c r="AN10" s="597">
        <f>AM10/AL10</f>
        <v>5.2272727272727275</v>
      </c>
      <c r="AO10" s="30">
        <v>25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2.75">
      <c r="A11" s="721" t="s">
        <v>915</v>
      </c>
      <c r="B11" s="770">
        <v>21</v>
      </c>
      <c r="C11" s="769">
        <v>125.5</v>
      </c>
      <c r="D11" s="744">
        <f aca="true" t="shared" si="0" ref="D11:D18">C11/B11</f>
        <v>5.976190476190476</v>
      </c>
      <c r="E11" s="853" t="s">
        <v>122</v>
      </c>
      <c r="F11" s="774">
        <v>24</v>
      </c>
      <c r="G11" s="977">
        <v>151</v>
      </c>
      <c r="H11" s="884">
        <f aca="true" t="shared" si="1" ref="H11:H17">G11/F11</f>
        <v>6.291666666666667</v>
      </c>
      <c r="I11" s="206" t="s">
        <v>121</v>
      </c>
      <c r="J11" s="152">
        <v>5</v>
      </c>
      <c r="K11" s="73">
        <v>28</v>
      </c>
      <c r="L11" s="237">
        <f aca="true" t="shared" si="2" ref="L11:L18">K11/J11</f>
        <v>5.6</v>
      </c>
      <c r="M11" s="205" t="s">
        <v>916</v>
      </c>
      <c r="N11" s="147">
        <v>13</v>
      </c>
      <c r="O11" s="74">
        <v>73</v>
      </c>
      <c r="P11" s="225">
        <f aca="true" t="shared" si="3" ref="P11:P18">O11/N11</f>
        <v>5.615384615384615</v>
      </c>
      <c r="Q11" s="326" t="s">
        <v>119</v>
      </c>
      <c r="R11" s="335">
        <v>12</v>
      </c>
      <c r="S11" s="328">
        <v>73</v>
      </c>
      <c r="T11" s="334">
        <f aca="true" t="shared" si="4" ref="T11:T17">S11/R11</f>
        <v>6.083333333333333</v>
      </c>
      <c r="U11" s="229" t="s">
        <v>118</v>
      </c>
      <c r="V11" s="156">
        <v>10</v>
      </c>
      <c r="W11" s="69">
        <v>55.5</v>
      </c>
      <c r="X11" s="227">
        <f aca="true" t="shared" si="5" ref="X11:X16">W11/V11</f>
        <v>5.55</v>
      </c>
      <c r="Y11" s="864" t="s">
        <v>120</v>
      </c>
      <c r="Z11" s="790">
        <v>22</v>
      </c>
      <c r="AA11" s="881">
        <v>138</v>
      </c>
      <c r="AB11" s="863">
        <f aca="true" t="shared" si="6" ref="AB11:AB18">AA11/Z11</f>
        <v>6.2727272727272725</v>
      </c>
      <c r="AC11" s="208" t="s">
        <v>917</v>
      </c>
      <c r="AD11" s="103">
        <v>0</v>
      </c>
      <c r="AE11" s="66">
        <v>0</v>
      </c>
      <c r="AF11" s="290">
        <v>0</v>
      </c>
      <c r="AG11" s="735" t="s">
        <v>127</v>
      </c>
      <c r="AH11" s="796">
        <v>14</v>
      </c>
      <c r="AI11" s="795">
        <v>85.5</v>
      </c>
      <c r="AJ11" s="738">
        <f aca="true" t="shared" si="7" ref="AJ11:AJ18">AI11/AH11</f>
        <v>6.107142857142857</v>
      </c>
      <c r="AK11" s="742" t="s">
        <v>918</v>
      </c>
      <c r="AL11" s="798">
        <v>18</v>
      </c>
      <c r="AM11" s="797">
        <v>102.5</v>
      </c>
      <c r="AN11" s="739">
        <f aca="true" t="shared" si="8" ref="AN11:AN17">AM11/AL11</f>
        <v>5.694444444444445</v>
      </c>
      <c r="AO11" s="715">
        <v>135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2.75">
      <c r="A12" s="203" t="s">
        <v>919</v>
      </c>
      <c r="B12" s="106">
        <v>12</v>
      </c>
      <c r="C12" s="67">
        <v>71</v>
      </c>
      <c r="D12" s="228">
        <f t="shared" si="0"/>
        <v>5.916666666666667</v>
      </c>
      <c r="E12" s="745" t="s">
        <v>920</v>
      </c>
      <c r="F12" s="774">
        <v>22</v>
      </c>
      <c r="G12" s="773">
        <v>128.5</v>
      </c>
      <c r="H12" s="748">
        <f t="shared" si="1"/>
        <v>5.840909090909091</v>
      </c>
      <c r="I12" s="206" t="s">
        <v>921</v>
      </c>
      <c r="J12" s="152">
        <v>9</v>
      </c>
      <c r="K12" s="73">
        <v>53</v>
      </c>
      <c r="L12" s="237">
        <f t="shared" si="2"/>
        <v>5.888888888888889</v>
      </c>
      <c r="M12" s="322" t="s">
        <v>922</v>
      </c>
      <c r="N12" s="147">
        <v>3</v>
      </c>
      <c r="O12" s="74">
        <v>19</v>
      </c>
      <c r="P12" s="225">
        <f t="shared" si="3"/>
        <v>6.333333333333333</v>
      </c>
      <c r="Q12" s="326" t="s">
        <v>923</v>
      </c>
      <c r="R12" s="335">
        <v>10</v>
      </c>
      <c r="S12" s="328">
        <v>55</v>
      </c>
      <c r="T12" s="334">
        <f t="shared" si="4"/>
        <v>5.5</v>
      </c>
      <c r="U12" s="732" t="s">
        <v>924</v>
      </c>
      <c r="V12" s="787">
        <v>16</v>
      </c>
      <c r="W12" s="786">
        <v>95</v>
      </c>
      <c r="X12" s="759">
        <f t="shared" si="5"/>
        <v>5.9375</v>
      </c>
      <c r="Y12" s="760" t="s">
        <v>925</v>
      </c>
      <c r="Z12" s="790">
        <v>15</v>
      </c>
      <c r="AA12" s="789">
        <v>85.5</v>
      </c>
      <c r="AB12" s="763">
        <f t="shared" si="6"/>
        <v>5.7</v>
      </c>
      <c r="AC12" s="999" t="s">
        <v>601</v>
      </c>
      <c r="AD12" s="1000">
        <v>22</v>
      </c>
      <c r="AE12" s="1001">
        <v>145</v>
      </c>
      <c r="AF12" s="893">
        <f aca="true" t="shared" si="9" ref="AF12:AF18">AE12/AD12</f>
        <v>6.590909090909091</v>
      </c>
      <c r="AG12" s="851" t="s">
        <v>927</v>
      </c>
      <c r="AH12" s="858">
        <v>26</v>
      </c>
      <c r="AI12" s="860">
        <v>161</v>
      </c>
      <c r="AJ12" s="850">
        <f t="shared" si="7"/>
        <v>6.1923076923076925</v>
      </c>
      <c r="AK12" s="847" t="s">
        <v>928</v>
      </c>
      <c r="AL12" s="1038">
        <v>19</v>
      </c>
      <c r="AM12" s="1037">
        <v>119</v>
      </c>
      <c r="AN12" s="849">
        <f t="shared" si="8"/>
        <v>6.2631578947368425</v>
      </c>
      <c r="AO12" s="30">
        <v>6.15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2.75">
      <c r="A13" s="203" t="s">
        <v>929</v>
      </c>
      <c r="B13" s="106">
        <v>1</v>
      </c>
      <c r="C13" s="67">
        <v>5.5</v>
      </c>
      <c r="D13" s="228">
        <f t="shared" si="0"/>
        <v>5.5</v>
      </c>
      <c r="E13" s="204" t="s">
        <v>1169</v>
      </c>
      <c r="F13" s="148">
        <v>4</v>
      </c>
      <c r="G13" s="79">
        <v>23</v>
      </c>
      <c r="H13" s="231">
        <f t="shared" si="1"/>
        <v>5.75</v>
      </c>
      <c r="I13" s="886" t="s">
        <v>520</v>
      </c>
      <c r="J13" s="775">
        <v>14</v>
      </c>
      <c r="K13" s="776">
        <v>86</v>
      </c>
      <c r="L13" s="885">
        <f t="shared" si="2"/>
        <v>6.142857142857143</v>
      </c>
      <c r="M13" s="205" t="s">
        <v>936</v>
      </c>
      <c r="N13" s="147">
        <v>8</v>
      </c>
      <c r="O13" s="74">
        <v>44.5</v>
      </c>
      <c r="P13" s="225">
        <f t="shared" si="3"/>
        <v>5.5625</v>
      </c>
      <c r="Q13" s="326" t="s">
        <v>1168</v>
      </c>
      <c r="R13" s="335">
        <v>11</v>
      </c>
      <c r="S13" s="328">
        <v>77.5</v>
      </c>
      <c r="T13" s="334">
        <f t="shared" si="4"/>
        <v>7.045454545454546</v>
      </c>
      <c r="U13" s="229" t="s">
        <v>128</v>
      </c>
      <c r="V13" s="156">
        <v>13</v>
      </c>
      <c r="W13" s="69">
        <v>77.5</v>
      </c>
      <c r="X13" s="227">
        <f t="shared" si="5"/>
        <v>5.961538461538462</v>
      </c>
      <c r="Y13" s="760" t="s">
        <v>937</v>
      </c>
      <c r="Z13" s="790">
        <v>22</v>
      </c>
      <c r="AA13" s="789">
        <v>131.5</v>
      </c>
      <c r="AB13" s="763">
        <f t="shared" si="6"/>
        <v>5.9772727272727275</v>
      </c>
      <c r="AC13" s="208" t="s">
        <v>938</v>
      </c>
      <c r="AD13" s="103">
        <v>2</v>
      </c>
      <c r="AE13" s="66">
        <v>11.5</v>
      </c>
      <c r="AF13" s="290">
        <f t="shared" si="9"/>
        <v>5.75</v>
      </c>
      <c r="AG13" s="316" t="s">
        <v>939</v>
      </c>
      <c r="AH13" s="313">
        <v>1</v>
      </c>
      <c r="AI13" s="293">
        <v>5</v>
      </c>
      <c r="AJ13" s="299">
        <f t="shared" si="7"/>
        <v>5</v>
      </c>
      <c r="AK13" s="594" t="s">
        <v>940</v>
      </c>
      <c r="AL13" s="603">
        <v>5</v>
      </c>
      <c r="AM13" s="604">
        <v>28.5</v>
      </c>
      <c r="AN13" s="597">
        <f t="shared" si="8"/>
        <v>5.7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2.75">
      <c r="A14" s="203" t="s">
        <v>941</v>
      </c>
      <c r="B14" s="106">
        <v>0</v>
      </c>
      <c r="C14" s="67">
        <v>0</v>
      </c>
      <c r="D14" s="228">
        <v>0</v>
      </c>
      <c r="E14" s="745" t="s">
        <v>942</v>
      </c>
      <c r="F14" s="774">
        <v>17</v>
      </c>
      <c r="G14" s="773">
        <v>103</v>
      </c>
      <c r="H14" s="748">
        <f t="shared" si="1"/>
        <v>6.0588235294117645</v>
      </c>
      <c r="I14" s="206" t="s">
        <v>1171</v>
      </c>
      <c r="J14" s="152">
        <v>5</v>
      </c>
      <c r="K14" s="73">
        <v>30.5</v>
      </c>
      <c r="L14" s="237">
        <f t="shared" si="2"/>
        <v>6.1</v>
      </c>
      <c r="M14" s="205" t="s">
        <v>1172</v>
      </c>
      <c r="N14" s="147">
        <v>9</v>
      </c>
      <c r="O14" s="74">
        <v>52.5</v>
      </c>
      <c r="P14" s="225">
        <f t="shared" si="3"/>
        <v>5.833333333333333</v>
      </c>
      <c r="Q14" s="326" t="s">
        <v>943</v>
      </c>
      <c r="R14" s="335">
        <v>7</v>
      </c>
      <c r="S14" s="328">
        <v>43</v>
      </c>
      <c r="T14" s="334">
        <f t="shared" si="4"/>
        <v>6.142857142857143</v>
      </c>
      <c r="U14" s="732" t="s">
        <v>1170</v>
      </c>
      <c r="V14" s="787">
        <v>14</v>
      </c>
      <c r="W14" s="786">
        <v>78.5</v>
      </c>
      <c r="X14" s="759">
        <f t="shared" si="5"/>
        <v>5.607142857142857</v>
      </c>
      <c r="Y14" s="207" t="s">
        <v>944</v>
      </c>
      <c r="Z14" s="157">
        <v>2</v>
      </c>
      <c r="AA14" s="70">
        <v>11.5</v>
      </c>
      <c r="AB14" s="230">
        <f t="shared" si="6"/>
        <v>5.75</v>
      </c>
      <c r="AC14" s="764" t="s">
        <v>945</v>
      </c>
      <c r="AD14" s="792">
        <v>14</v>
      </c>
      <c r="AE14" s="791">
        <v>85</v>
      </c>
      <c r="AF14" s="767">
        <f t="shared" si="9"/>
        <v>6.071428571428571</v>
      </c>
      <c r="AG14" s="316" t="s">
        <v>946</v>
      </c>
      <c r="AH14" s="313">
        <v>4</v>
      </c>
      <c r="AI14" s="293">
        <v>26.5</v>
      </c>
      <c r="AJ14" s="299">
        <f t="shared" si="7"/>
        <v>6.625</v>
      </c>
      <c r="AK14" s="594" t="s">
        <v>947</v>
      </c>
      <c r="AL14" s="603">
        <v>1</v>
      </c>
      <c r="AM14" s="604">
        <v>5.5</v>
      </c>
      <c r="AN14" s="597">
        <f t="shared" si="8"/>
        <v>5.5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2.75">
      <c r="A15" s="854" t="s">
        <v>948</v>
      </c>
      <c r="B15" s="770">
        <v>18</v>
      </c>
      <c r="C15" s="769">
        <v>112</v>
      </c>
      <c r="D15" s="882">
        <f t="shared" si="0"/>
        <v>6.222222222222222</v>
      </c>
      <c r="E15" s="204" t="s">
        <v>949</v>
      </c>
      <c r="F15" s="148">
        <v>8</v>
      </c>
      <c r="G15" s="79">
        <v>47</v>
      </c>
      <c r="H15" s="231">
        <f t="shared" si="1"/>
        <v>5.875</v>
      </c>
      <c r="I15" s="206" t="s">
        <v>958</v>
      </c>
      <c r="J15" s="152">
        <v>2</v>
      </c>
      <c r="K15" s="73">
        <v>11.5</v>
      </c>
      <c r="L15" s="237">
        <f t="shared" si="2"/>
        <v>5.75</v>
      </c>
      <c r="M15" s="205" t="s">
        <v>951</v>
      </c>
      <c r="N15" s="147">
        <v>4</v>
      </c>
      <c r="O15" s="74">
        <v>23</v>
      </c>
      <c r="P15" s="225">
        <f t="shared" si="3"/>
        <v>5.75</v>
      </c>
      <c r="Q15" s="326" t="s">
        <v>1173</v>
      </c>
      <c r="R15" s="335">
        <v>9</v>
      </c>
      <c r="S15" s="328">
        <v>51</v>
      </c>
      <c r="T15" s="334">
        <f t="shared" si="4"/>
        <v>5.666666666666667</v>
      </c>
      <c r="U15" s="229" t="s">
        <v>952</v>
      </c>
      <c r="V15" s="156">
        <v>2</v>
      </c>
      <c r="W15" s="69">
        <v>10.5</v>
      </c>
      <c r="X15" s="227">
        <f t="shared" si="5"/>
        <v>5.25</v>
      </c>
      <c r="Y15" s="207" t="s">
        <v>953</v>
      </c>
      <c r="Z15" s="157">
        <v>0</v>
      </c>
      <c r="AA15" s="70">
        <v>0</v>
      </c>
      <c r="AB15" s="230">
        <v>0</v>
      </c>
      <c r="AC15" s="764" t="s">
        <v>1174</v>
      </c>
      <c r="AD15" s="792">
        <v>18</v>
      </c>
      <c r="AE15" s="791">
        <v>108.5</v>
      </c>
      <c r="AF15" s="767">
        <f t="shared" si="9"/>
        <v>6.027777777777778</v>
      </c>
      <c r="AG15" s="316" t="s">
        <v>954</v>
      </c>
      <c r="AH15" s="313">
        <v>0</v>
      </c>
      <c r="AI15" s="293">
        <v>0</v>
      </c>
      <c r="AJ15" s="299">
        <v>0</v>
      </c>
      <c r="AK15" s="1011" t="s">
        <v>955</v>
      </c>
      <c r="AL15" s="603">
        <v>13</v>
      </c>
      <c r="AM15" s="604">
        <v>84.5</v>
      </c>
      <c r="AN15" s="1106">
        <f t="shared" si="8"/>
        <v>6.5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2.75">
      <c r="A16" s="203" t="s">
        <v>956</v>
      </c>
      <c r="B16" s="106">
        <v>2</v>
      </c>
      <c r="C16" s="67">
        <v>10.5</v>
      </c>
      <c r="D16" s="228">
        <f t="shared" si="0"/>
        <v>5.25</v>
      </c>
      <c r="E16" s="204" t="s">
        <v>957</v>
      </c>
      <c r="F16" s="148">
        <v>3</v>
      </c>
      <c r="G16" s="79">
        <v>14</v>
      </c>
      <c r="H16" s="231">
        <f t="shared" si="1"/>
        <v>4.666666666666667</v>
      </c>
      <c r="I16" s="886" t="s">
        <v>950</v>
      </c>
      <c r="J16" s="775">
        <v>19</v>
      </c>
      <c r="K16" s="776">
        <v>118.5</v>
      </c>
      <c r="L16" s="885">
        <f t="shared" si="2"/>
        <v>6.2368421052631575</v>
      </c>
      <c r="M16" s="205" t="s">
        <v>959</v>
      </c>
      <c r="N16" s="147">
        <v>6</v>
      </c>
      <c r="O16" s="74">
        <v>32</v>
      </c>
      <c r="P16" s="225">
        <f t="shared" si="3"/>
        <v>5.333333333333333</v>
      </c>
      <c r="Q16" s="336" t="s">
        <v>1175</v>
      </c>
      <c r="R16" s="335">
        <v>5</v>
      </c>
      <c r="S16" s="328">
        <v>31.5</v>
      </c>
      <c r="T16" s="334">
        <f t="shared" si="4"/>
        <v>6.3</v>
      </c>
      <c r="U16" s="229" t="s">
        <v>960</v>
      </c>
      <c r="V16" s="156">
        <v>5</v>
      </c>
      <c r="W16" s="69">
        <v>28.5</v>
      </c>
      <c r="X16" s="227">
        <f t="shared" si="5"/>
        <v>5.7</v>
      </c>
      <c r="Y16" s="207" t="s">
        <v>961</v>
      </c>
      <c r="Z16" s="157">
        <v>4</v>
      </c>
      <c r="AA16" s="70">
        <v>21.5</v>
      </c>
      <c r="AB16" s="230">
        <f t="shared" si="6"/>
        <v>5.375</v>
      </c>
      <c r="AC16" s="208" t="s">
        <v>1176</v>
      </c>
      <c r="AD16" s="103">
        <v>0</v>
      </c>
      <c r="AE16" s="66">
        <v>0</v>
      </c>
      <c r="AF16" s="290">
        <v>0</v>
      </c>
      <c r="AG16" s="316" t="s">
        <v>963</v>
      </c>
      <c r="AH16" s="313">
        <v>1</v>
      </c>
      <c r="AI16" s="293">
        <v>6</v>
      </c>
      <c r="AJ16" s="299">
        <f t="shared" si="7"/>
        <v>6</v>
      </c>
      <c r="AK16" s="742" t="s">
        <v>964</v>
      </c>
      <c r="AL16" s="798">
        <v>18</v>
      </c>
      <c r="AM16" s="797">
        <v>104</v>
      </c>
      <c r="AN16" s="739">
        <f t="shared" si="8"/>
        <v>5.777777777777778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2.75">
      <c r="A17" s="203" t="s">
        <v>965</v>
      </c>
      <c r="B17" s="106">
        <v>12</v>
      </c>
      <c r="C17" s="67">
        <v>73</v>
      </c>
      <c r="D17" s="228">
        <f t="shared" si="0"/>
        <v>6.083333333333333</v>
      </c>
      <c r="E17" s="204" t="s">
        <v>966</v>
      </c>
      <c r="F17" s="148">
        <v>2</v>
      </c>
      <c r="G17" s="79">
        <v>12.5</v>
      </c>
      <c r="H17" s="231">
        <f t="shared" si="1"/>
        <v>6.25</v>
      </c>
      <c r="I17" s="206" t="s">
        <v>967</v>
      </c>
      <c r="J17" s="152">
        <v>5</v>
      </c>
      <c r="K17" s="73">
        <v>29</v>
      </c>
      <c r="L17" s="237">
        <f t="shared" si="2"/>
        <v>5.8</v>
      </c>
      <c r="M17" s="205" t="s">
        <v>968</v>
      </c>
      <c r="N17" s="147">
        <v>10</v>
      </c>
      <c r="O17" s="74">
        <v>65</v>
      </c>
      <c r="P17" s="225">
        <f t="shared" si="3"/>
        <v>6.5</v>
      </c>
      <c r="Q17" s="326" t="s">
        <v>972</v>
      </c>
      <c r="R17" s="335">
        <v>3</v>
      </c>
      <c r="S17" s="328">
        <v>19.5</v>
      </c>
      <c r="T17" s="334">
        <f t="shared" si="4"/>
        <v>6.5</v>
      </c>
      <c r="U17" s="229" t="s">
        <v>973</v>
      </c>
      <c r="V17" s="156">
        <v>0</v>
      </c>
      <c r="W17" s="69">
        <v>0</v>
      </c>
      <c r="X17" s="227">
        <v>0</v>
      </c>
      <c r="Y17" s="207" t="s">
        <v>974</v>
      </c>
      <c r="Z17" s="157">
        <v>4</v>
      </c>
      <c r="AA17" s="70">
        <v>22.5</v>
      </c>
      <c r="AB17" s="230">
        <f t="shared" si="6"/>
        <v>5.625</v>
      </c>
      <c r="AC17" s="208" t="s">
        <v>975</v>
      </c>
      <c r="AD17" s="103">
        <v>4</v>
      </c>
      <c r="AE17" s="66">
        <v>25</v>
      </c>
      <c r="AF17" s="290">
        <f t="shared" si="9"/>
        <v>6.25</v>
      </c>
      <c r="AG17" s="316" t="s">
        <v>976</v>
      </c>
      <c r="AH17" s="313">
        <v>12</v>
      </c>
      <c r="AI17" s="293">
        <v>74.5</v>
      </c>
      <c r="AJ17" s="299">
        <f t="shared" si="7"/>
        <v>6.208333333333333</v>
      </c>
      <c r="AK17" s="594" t="s">
        <v>977</v>
      </c>
      <c r="AL17" s="603">
        <v>10</v>
      </c>
      <c r="AM17" s="604">
        <v>57.5</v>
      </c>
      <c r="AN17" s="597">
        <f t="shared" si="8"/>
        <v>5.75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ht="12.75">
      <c r="A18" s="203" t="s">
        <v>978</v>
      </c>
      <c r="B18" s="161">
        <v>3</v>
      </c>
      <c r="C18" s="91">
        <v>16</v>
      </c>
      <c r="D18" s="228">
        <f t="shared" si="0"/>
        <v>5.333333333333333</v>
      </c>
      <c r="E18" s="204" t="s">
        <v>1134</v>
      </c>
      <c r="F18" s="162" t="s">
        <v>1134</v>
      </c>
      <c r="G18" s="82" t="s">
        <v>1134</v>
      </c>
      <c r="H18" s="231" t="s">
        <v>1134</v>
      </c>
      <c r="I18" s="206" t="s">
        <v>1177</v>
      </c>
      <c r="J18" s="160">
        <v>5</v>
      </c>
      <c r="K18" s="87">
        <v>30.5</v>
      </c>
      <c r="L18" s="237">
        <f t="shared" si="2"/>
        <v>6.1</v>
      </c>
      <c r="M18" s="728" t="s">
        <v>979</v>
      </c>
      <c r="N18" s="1061">
        <v>15</v>
      </c>
      <c r="O18" s="1060">
        <v>86.5</v>
      </c>
      <c r="P18" s="755">
        <f t="shared" si="3"/>
        <v>5.766666666666667</v>
      </c>
      <c r="Q18" s="326" t="s">
        <v>1134</v>
      </c>
      <c r="R18" s="337" t="s">
        <v>1134</v>
      </c>
      <c r="S18" s="338" t="s">
        <v>1134</v>
      </c>
      <c r="T18" s="334" t="s">
        <v>1134</v>
      </c>
      <c r="U18" s="229" t="s">
        <v>980</v>
      </c>
      <c r="V18" s="154">
        <v>0</v>
      </c>
      <c r="W18" s="88">
        <v>0</v>
      </c>
      <c r="X18" s="227">
        <v>0</v>
      </c>
      <c r="Y18" s="207" t="s">
        <v>981</v>
      </c>
      <c r="Z18" s="159">
        <v>1</v>
      </c>
      <c r="AA18" s="83">
        <v>5</v>
      </c>
      <c r="AB18" s="230">
        <f t="shared" si="6"/>
        <v>5</v>
      </c>
      <c r="AC18" s="764" t="s">
        <v>982</v>
      </c>
      <c r="AD18" s="1051">
        <v>21</v>
      </c>
      <c r="AE18" s="1050">
        <v>127</v>
      </c>
      <c r="AF18" s="767">
        <f t="shared" si="9"/>
        <v>6.0476190476190474</v>
      </c>
      <c r="AG18" s="316" t="s">
        <v>983</v>
      </c>
      <c r="AH18" s="313">
        <v>4</v>
      </c>
      <c r="AI18" s="293">
        <v>25</v>
      </c>
      <c r="AJ18" s="299">
        <f t="shared" si="7"/>
        <v>6.25</v>
      </c>
      <c r="AK18" s="594" t="s">
        <v>984</v>
      </c>
      <c r="AL18" s="603">
        <v>0</v>
      </c>
      <c r="AM18" s="604">
        <v>0</v>
      </c>
      <c r="AN18" s="597">
        <v>0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ht="13.5" thickBot="1">
      <c r="A19" s="232" t="s">
        <v>1134</v>
      </c>
      <c r="B19" s="161" t="s">
        <v>1134</v>
      </c>
      <c r="C19" s="91" t="s">
        <v>1134</v>
      </c>
      <c r="D19" s="228" t="s">
        <v>1134</v>
      </c>
      <c r="E19" s="212" t="s">
        <v>1134</v>
      </c>
      <c r="F19" s="162" t="s">
        <v>1134</v>
      </c>
      <c r="G19" s="82" t="s">
        <v>1134</v>
      </c>
      <c r="H19" s="231" t="s">
        <v>1134</v>
      </c>
      <c r="I19" s="233" t="s">
        <v>383</v>
      </c>
      <c r="J19" s="160" t="s">
        <v>1134</v>
      </c>
      <c r="K19" s="87" t="s">
        <v>1134</v>
      </c>
      <c r="L19" s="237" t="s">
        <v>1134</v>
      </c>
      <c r="M19" s="234" t="s">
        <v>1134</v>
      </c>
      <c r="N19" s="151" t="s">
        <v>1134</v>
      </c>
      <c r="O19" s="92" t="s">
        <v>1134</v>
      </c>
      <c r="P19" s="225" t="s">
        <v>1134</v>
      </c>
      <c r="Q19" s="330" t="s">
        <v>1134</v>
      </c>
      <c r="R19" s="337" t="s">
        <v>1134</v>
      </c>
      <c r="S19" s="338" t="s">
        <v>1134</v>
      </c>
      <c r="T19" s="334" t="s">
        <v>1134</v>
      </c>
      <c r="U19" s="218" t="s">
        <v>1134</v>
      </c>
      <c r="V19" s="154" t="s">
        <v>1134</v>
      </c>
      <c r="W19" s="88" t="s">
        <v>1134</v>
      </c>
      <c r="X19" s="227" t="s">
        <v>1134</v>
      </c>
      <c r="Y19" s="221" t="s">
        <v>1134</v>
      </c>
      <c r="Z19" s="159" t="s">
        <v>1134</v>
      </c>
      <c r="AA19" s="83" t="s">
        <v>1134</v>
      </c>
      <c r="AB19" s="230" t="s">
        <v>1134</v>
      </c>
      <c r="AC19" s="222" t="s">
        <v>1134</v>
      </c>
      <c r="AD19" s="163" t="s">
        <v>1134</v>
      </c>
      <c r="AE19" s="86" t="s">
        <v>1134</v>
      </c>
      <c r="AF19" s="290" t="s">
        <v>1134</v>
      </c>
      <c r="AG19" s="316" t="s">
        <v>1134</v>
      </c>
      <c r="AH19" s="314" t="s">
        <v>1134</v>
      </c>
      <c r="AI19" s="296" t="s">
        <v>1134</v>
      </c>
      <c r="AJ19" s="299" t="s">
        <v>1134</v>
      </c>
      <c r="AK19" s="594" t="s">
        <v>1134</v>
      </c>
      <c r="AL19" s="610" t="s">
        <v>1134</v>
      </c>
      <c r="AM19" s="611" t="s">
        <v>1134</v>
      </c>
      <c r="AN19" s="597" t="s">
        <v>1134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3.5" thickBot="1">
      <c r="A20" s="19" t="s">
        <v>821</v>
      </c>
      <c r="B20" s="19" t="s">
        <v>191</v>
      </c>
      <c r="C20" s="19" t="s">
        <v>197</v>
      </c>
      <c r="D20" s="19" t="s">
        <v>819</v>
      </c>
      <c r="E20" s="13" t="s">
        <v>821</v>
      </c>
      <c r="F20" s="13" t="s">
        <v>191</v>
      </c>
      <c r="G20" s="13" t="s">
        <v>197</v>
      </c>
      <c r="H20" s="13" t="s">
        <v>819</v>
      </c>
      <c r="I20" s="14" t="s">
        <v>821</v>
      </c>
      <c r="J20" s="14" t="s">
        <v>191</v>
      </c>
      <c r="K20" s="14" t="s">
        <v>197</v>
      </c>
      <c r="L20" s="14" t="s">
        <v>819</v>
      </c>
      <c r="M20" s="12" t="s">
        <v>821</v>
      </c>
      <c r="N20" s="12" t="s">
        <v>191</v>
      </c>
      <c r="O20" s="12" t="s">
        <v>197</v>
      </c>
      <c r="P20" s="12" t="s">
        <v>819</v>
      </c>
      <c r="Q20" s="362" t="s">
        <v>821</v>
      </c>
      <c r="R20" s="362" t="s">
        <v>191</v>
      </c>
      <c r="S20" s="362" t="s">
        <v>197</v>
      </c>
      <c r="T20" s="362" t="s">
        <v>819</v>
      </c>
      <c r="U20" s="368" t="s">
        <v>821</v>
      </c>
      <c r="V20" s="368" t="s">
        <v>191</v>
      </c>
      <c r="W20" s="368" t="s">
        <v>197</v>
      </c>
      <c r="X20" s="368" t="s">
        <v>819</v>
      </c>
      <c r="Y20" s="24" t="s">
        <v>821</v>
      </c>
      <c r="Z20" s="305" t="s">
        <v>191</v>
      </c>
      <c r="AA20" s="24" t="s">
        <v>197</v>
      </c>
      <c r="AB20" s="24" t="s">
        <v>819</v>
      </c>
      <c r="AC20" s="57" t="s">
        <v>821</v>
      </c>
      <c r="AD20" s="302" t="s">
        <v>191</v>
      </c>
      <c r="AE20" s="57" t="s">
        <v>197</v>
      </c>
      <c r="AF20" s="289" t="s">
        <v>819</v>
      </c>
      <c r="AG20" s="295" t="s">
        <v>821</v>
      </c>
      <c r="AH20" s="311" t="s">
        <v>191</v>
      </c>
      <c r="AI20" s="295" t="s">
        <v>197</v>
      </c>
      <c r="AJ20" s="298" t="s">
        <v>819</v>
      </c>
      <c r="AK20" s="1137" t="s">
        <v>821</v>
      </c>
      <c r="AL20" s="1138" t="s">
        <v>191</v>
      </c>
      <c r="AM20" s="1137" t="s">
        <v>197</v>
      </c>
      <c r="AN20" s="1137" t="s">
        <v>819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980" t="s">
        <v>172</v>
      </c>
      <c r="B21" s="981">
        <v>22</v>
      </c>
      <c r="C21" s="1014">
        <v>164</v>
      </c>
      <c r="D21" s="982">
        <f>C21/B21</f>
        <v>7.454545454545454</v>
      </c>
      <c r="E21" s="1035" t="s">
        <v>1181</v>
      </c>
      <c r="F21" s="746">
        <v>15</v>
      </c>
      <c r="G21" s="747">
        <v>85</v>
      </c>
      <c r="H21" s="748">
        <f>G21/F21</f>
        <v>5.666666666666667</v>
      </c>
      <c r="I21" s="845" t="s">
        <v>1179</v>
      </c>
      <c r="J21" s="750">
        <v>23</v>
      </c>
      <c r="K21" s="1155">
        <v>150.5</v>
      </c>
      <c r="L21" s="885">
        <f>K21/J21</f>
        <v>6.543478260869565</v>
      </c>
      <c r="M21" s="1139" t="s">
        <v>987</v>
      </c>
      <c r="N21" s="753">
        <v>18</v>
      </c>
      <c r="O21" s="754">
        <v>117.5</v>
      </c>
      <c r="P21" s="887">
        <f>O21/N21</f>
        <v>6.527777777777778</v>
      </c>
      <c r="Q21" s="856" t="s">
        <v>988</v>
      </c>
      <c r="R21" s="855">
        <v>26</v>
      </c>
      <c r="S21" s="859">
        <v>174</v>
      </c>
      <c r="T21" s="861">
        <f>S21/R21</f>
        <v>6.6923076923076925</v>
      </c>
      <c r="U21" s="1012" t="s">
        <v>989</v>
      </c>
      <c r="V21" s="943">
        <v>16</v>
      </c>
      <c r="W21" s="1085">
        <v>113</v>
      </c>
      <c r="X21" s="942">
        <f>W21/V21</f>
        <v>7.0625</v>
      </c>
      <c r="Y21" s="286" t="s">
        <v>1178</v>
      </c>
      <c r="Z21" s="320">
        <v>9</v>
      </c>
      <c r="AA21" s="319">
        <v>56</v>
      </c>
      <c r="AB21" s="230">
        <f>AA21/Z21</f>
        <v>6.222222222222222</v>
      </c>
      <c r="AC21" s="888" t="s">
        <v>1180</v>
      </c>
      <c r="AD21" s="765">
        <v>22</v>
      </c>
      <c r="AE21" s="1084">
        <v>145.5</v>
      </c>
      <c r="AF21" s="865">
        <f>AE21/AD21</f>
        <v>6.613636363636363</v>
      </c>
      <c r="AG21" s="1053" t="s">
        <v>990</v>
      </c>
      <c r="AH21" s="1052">
        <v>21</v>
      </c>
      <c r="AI21" s="1079">
        <v>133</v>
      </c>
      <c r="AJ21" s="1040">
        <f>AI21/AH21</f>
        <v>6.333333333333333</v>
      </c>
      <c r="AK21" s="1010" t="s">
        <v>991</v>
      </c>
      <c r="AL21" s="896">
        <v>18</v>
      </c>
      <c r="AM21" s="740">
        <v>109.5</v>
      </c>
      <c r="AN21" s="1008">
        <f>AM21/AL21</f>
        <v>6.083333333333333</v>
      </c>
      <c r="AO21" s="30">
        <v>25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.75">
      <c r="A22" s="721" t="s">
        <v>992</v>
      </c>
      <c r="B22" s="770">
        <v>18</v>
      </c>
      <c r="C22" s="769">
        <v>112.5</v>
      </c>
      <c r="D22" s="744">
        <f aca="true" t="shared" si="10" ref="D22:D28">C22/B22</f>
        <v>6.25</v>
      </c>
      <c r="E22" s="853" t="s">
        <v>1186</v>
      </c>
      <c r="F22" s="774">
        <v>22</v>
      </c>
      <c r="G22" s="977">
        <v>143.5</v>
      </c>
      <c r="H22" s="884">
        <f aca="true" t="shared" si="11" ref="H22:H27">G22/F22</f>
        <v>6.5227272727272725</v>
      </c>
      <c r="I22" s="206" t="s">
        <v>1184</v>
      </c>
      <c r="J22" s="152">
        <v>10</v>
      </c>
      <c r="K22" s="73">
        <v>59</v>
      </c>
      <c r="L22" s="237">
        <f aca="true" t="shared" si="12" ref="L22:L28">K22/J22</f>
        <v>5.9</v>
      </c>
      <c r="M22" s="878" t="s">
        <v>993</v>
      </c>
      <c r="N22" s="781">
        <v>19</v>
      </c>
      <c r="O22" s="780">
        <v>124.5</v>
      </c>
      <c r="P22" s="887">
        <f aca="true" t="shared" si="13" ref="P22:P27">O22/N22</f>
        <v>6.552631578947368</v>
      </c>
      <c r="Q22" s="729" t="s">
        <v>1182</v>
      </c>
      <c r="R22" s="784">
        <v>17</v>
      </c>
      <c r="S22" s="783">
        <v>100.5</v>
      </c>
      <c r="T22" s="757">
        <f aca="true" t="shared" si="14" ref="T22:T28">S22/R22</f>
        <v>5.911764705882353</v>
      </c>
      <c r="U22" s="732" t="s">
        <v>994</v>
      </c>
      <c r="V22" s="787">
        <v>21</v>
      </c>
      <c r="W22" s="786">
        <v>132</v>
      </c>
      <c r="X22" s="759">
        <f aca="true" t="shared" si="15" ref="X22:X28">W22/V22</f>
        <v>6.285714285714286</v>
      </c>
      <c r="Y22" s="864" t="s">
        <v>1183</v>
      </c>
      <c r="Z22" s="1177">
        <v>25</v>
      </c>
      <c r="AA22" s="881">
        <v>159.5</v>
      </c>
      <c r="AB22" s="763">
        <f aca="true" t="shared" si="16" ref="AB22:AB27">AA22/Z22</f>
        <v>6.38</v>
      </c>
      <c r="AC22" s="857" t="s">
        <v>1185</v>
      </c>
      <c r="AD22" s="792">
        <v>19</v>
      </c>
      <c r="AE22" s="791">
        <v>124.5</v>
      </c>
      <c r="AF22" s="865">
        <f aca="true" t="shared" si="17" ref="AF22:AF28">AE22/AD22</f>
        <v>6.552631578947368</v>
      </c>
      <c r="AG22" s="316" t="s">
        <v>995</v>
      </c>
      <c r="AH22" s="313">
        <v>9</v>
      </c>
      <c r="AI22" s="293">
        <v>57</v>
      </c>
      <c r="AJ22" s="299">
        <f aca="true" t="shared" si="18" ref="AJ22:AJ28">AI22/AH22</f>
        <v>6.333333333333333</v>
      </c>
      <c r="AK22" s="742" t="s">
        <v>996</v>
      </c>
      <c r="AL22" s="798">
        <v>20</v>
      </c>
      <c r="AM22" s="797">
        <v>124</v>
      </c>
      <c r="AN22" s="739">
        <f aca="true" t="shared" si="19" ref="AN22:AN28">AM22/AL22</f>
        <v>6.2</v>
      </c>
      <c r="AO22" s="30">
        <v>145</v>
      </c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2.75">
      <c r="A23" s="854" t="s">
        <v>1187</v>
      </c>
      <c r="B23" s="770">
        <v>23</v>
      </c>
      <c r="C23" s="1178">
        <v>146.5</v>
      </c>
      <c r="D23" s="744">
        <f t="shared" si="10"/>
        <v>6.369565217391305</v>
      </c>
      <c r="E23" s="853" t="s">
        <v>997</v>
      </c>
      <c r="F23" s="774">
        <v>24</v>
      </c>
      <c r="G23" s="977">
        <v>151.5</v>
      </c>
      <c r="H23" s="748">
        <f t="shared" si="11"/>
        <v>6.3125</v>
      </c>
      <c r="I23" s="889" t="s">
        <v>1189</v>
      </c>
      <c r="J23" s="890">
        <v>19</v>
      </c>
      <c r="K23" s="891">
        <v>141</v>
      </c>
      <c r="L23" s="892">
        <f t="shared" si="12"/>
        <v>7.421052631578948</v>
      </c>
      <c r="M23" s="878" t="s">
        <v>1190</v>
      </c>
      <c r="N23" s="781">
        <v>14</v>
      </c>
      <c r="O23" s="780">
        <v>91.5</v>
      </c>
      <c r="P23" s="887">
        <f t="shared" si="13"/>
        <v>6.535714285714286</v>
      </c>
      <c r="Q23" s="729" t="s">
        <v>1188</v>
      </c>
      <c r="R23" s="784">
        <v>22</v>
      </c>
      <c r="S23" s="783">
        <v>137</v>
      </c>
      <c r="T23" s="757">
        <f t="shared" si="14"/>
        <v>6.2272727272727275</v>
      </c>
      <c r="U23" s="852" t="s">
        <v>998</v>
      </c>
      <c r="V23" s="879">
        <v>26</v>
      </c>
      <c r="W23" s="978">
        <v>164</v>
      </c>
      <c r="X23" s="759">
        <f t="shared" si="15"/>
        <v>6.3076923076923075</v>
      </c>
      <c r="Y23" s="864" t="s">
        <v>999</v>
      </c>
      <c r="Z23" s="790">
        <v>24</v>
      </c>
      <c r="AA23" s="881">
        <v>155.5</v>
      </c>
      <c r="AB23" s="863">
        <f t="shared" si="16"/>
        <v>6.479166666666667</v>
      </c>
      <c r="AC23" s="208" t="s">
        <v>1000</v>
      </c>
      <c r="AD23" s="103">
        <v>9</v>
      </c>
      <c r="AE23" s="66">
        <v>52</v>
      </c>
      <c r="AF23" s="290">
        <f t="shared" si="17"/>
        <v>5.777777777777778</v>
      </c>
      <c r="AG23" s="851" t="s">
        <v>1001</v>
      </c>
      <c r="AH23" s="796">
        <v>24</v>
      </c>
      <c r="AI23" s="860">
        <v>162</v>
      </c>
      <c r="AJ23" s="850">
        <f t="shared" si="18"/>
        <v>6.75</v>
      </c>
      <c r="AK23" s="1010" t="s">
        <v>1002</v>
      </c>
      <c r="AL23" s="798">
        <v>17</v>
      </c>
      <c r="AM23" s="797">
        <v>107</v>
      </c>
      <c r="AN23" s="1008">
        <f t="shared" si="19"/>
        <v>6.294117647058823</v>
      </c>
      <c r="AO23" s="30">
        <v>6.4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.75">
      <c r="A24" s="203" t="s">
        <v>1191</v>
      </c>
      <c r="B24" s="106">
        <v>7</v>
      </c>
      <c r="C24" s="67">
        <v>39.5</v>
      </c>
      <c r="D24" s="228">
        <f t="shared" si="10"/>
        <v>5.642857142857143</v>
      </c>
      <c r="E24" s="853" t="s">
        <v>1003</v>
      </c>
      <c r="F24" s="774">
        <v>23</v>
      </c>
      <c r="G24" s="977">
        <v>143.5</v>
      </c>
      <c r="H24" s="748">
        <f t="shared" si="11"/>
        <v>6.239130434782608</v>
      </c>
      <c r="I24" s="208" t="s">
        <v>1079</v>
      </c>
      <c r="J24" s="103">
        <v>3</v>
      </c>
      <c r="K24" s="66">
        <v>17</v>
      </c>
      <c r="L24" s="290">
        <f t="shared" si="12"/>
        <v>5.666666666666667</v>
      </c>
      <c r="M24" s="878" t="s">
        <v>1192</v>
      </c>
      <c r="N24" s="877">
        <v>26</v>
      </c>
      <c r="O24" s="880">
        <v>171.5</v>
      </c>
      <c r="P24" s="887">
        <f t="shared" si="13"/>
        <v>6.596153846153846</v>
      </c>
      <c r="Q24" s="326" t="s">
        <v>1005</v>
      </c>
      <c r="R24" s="335">
        <v>1</v>
      </c>
      <c r="S24" s="328">
        <v>5.5</v>
      </c>
      <c r="T24" s="334">
        <f t="shared" si="14"/>
        <v>5.5</v>
      </c>
      <c r="U24" s="229" t="s">
        <v>1006</v>
      </c>
      <c r="V24" s="156">
        <v>11</v>
      </c>
      <c r="W24" s="69">
        <v>65.5</v>
      </c>
      <c r="X24" s="227">
        <f t="shared" si="15"/>
        <v>5.954545454545454</v>
      </c>
      <c r="Y24" s="760" t="s">
        <v>1007</v>
      </c>
      <c r="Z24" s="790">
        <v>19</v>
      </c>
      <c r="AA24" s="789">
        <v>117</v>
      </c>
      <c r="AB24" s="763">
        <f t="shared" si="16"/>
        <v>6.157894736842105</v>
      </c>
      <c r="AC24" s="857" t="s">
        <v>1008</v>
      </c>
      <c r="AD24" s="792">
        <v>21</v>
      </c>
      <c r="AE24" s="791">
        <v>137.5</v>
      </c>
      <c r="AF24" s="865">
        <f t="shared" si="17"/>
        <v>6.5476190476190474</v>
      </c>
      <c r="AG24" s="735" t="s">
        <v>1009</v>
      </c>
      <c r="AH24" s="796">
        <v>18</v>
      </c>
      <c r="AI24" s="795">
        <v>114.5</v>
      </c>
      <c r="AJ24" s="738">
        <f t="shared" si="18"/>
        <v>6.361111111111111</v>
      </c>
      <c r="AK24" s="594" t="s">
        <v>1010</v>
      </c>
      <c r="AL24" s="603">
        <v>4</v>
      </c>
      <c r="AM24" s="604">
        <v>28</v>
      </c>
      <c r="AN24" s="597">
        <f t="shared" si="19"/>
        <v>7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2.75">
      <c r="A25" s="203" t="s">
        <v>1011</v>
      </c>
      <c r="B25" s="106">
        <v>9</v>
      </c>
      <c r="C25" s="67">
        <v>57</v>
      </c>
      <c r="D25" s="228">
        <f t="shared" si="10"/>
        <v>6.333333333333333</v>
      </c>
      <c r="E25" s="204" t="s">
        <v>1012</v>
      </c>
      <c r="F25" s="148">
        <v>4</v>
      </c>
      <c r="G25" s="79">
        <v>28</v>
      </c>
      <c r="H25" s="231">
        <f t="shared" si="11"/>
        <v>7</v>
      </c>
      <c r="I25" s="886" t="s">
        <v>1193</v>
      </c>
      <c r="J25" s="775">
        <v>24</v>
      </c>
      <c r="K25" s="979">
        <v>156</v>
      </c>
      <c r="L25" s="885">
        <f t="shared" si="12"/>
        <v>6.5</v>
      </c>
      <c r="M25" s="728" t="s">
        <v>1013</v>
      </c>
      <c r="N25" s="781">
        <v>17</v>
      </c>
      <c r="O25" s="780">
        <v>95</v>
      </c>
      <c r="P25" s="755">
        <f t="shared" si="13"/>
        <v>5.588235294117647</v>
      </c>
      <c r="Q25" s="326" t="s">
        <v>1014</v>
      </c>
      <c r="R25" s="335">
        <v>2</v>
      </c>
      <c r="S25" s="340">
        <v>12</v>
      </c>
      <c r="T25" s="334">
        <f t="shared" si="14"/>
        <v>6</v>
      </c>
      <c r="U25" s="852" t="s">
        <v>1077</v>
      </c>
      <c r="V25" s="787">
        <v>21</v>
      </c>
      <c r="W25" s="786">
        <v>141.5</v>
      </c>
      <c r="X25" s="862">
        <f t="shared" si="15"/>
        <v>6.738095238095238</v>
      </c>
      <c r="Y25" s="760" t="s">
        <v>1078</v>
      </c>
      <c r="Z25" s="790">
        <v>18</v>
      </c>
      <c r="AA25" s="789">
        <v>105</v>
      </c>
      <c r="AB25" s="763">
        <f t="shared" si="16"/>
        <v>5.833333333333333</v>
      </c>
      <c r="AC25" s="749" t="s">
        <v>1004</v>
      </c>
      <c r="AD25" s="775">
        <v>22</v>
      </c>
      <c r="AE25" s="776">
        <v>129.5</v>
      </c>
      <c r="AF25" s="752">
        <f t="shared" si="17"/>
        <v>5.886363636363637</v>
      </c>
      <c r="AG25" s="316" t="s">
        <v>1080</v>
      </c>
      <c r="AH25" s="313">
        <v>6</v>
      </c>
      <c r="AI25" s="293">
        <v>29.5</v>
      </c>
      <c r="AJ25" s="299">
        <f t="shared" si="18"/>
        <v>4.916666666666667</v>
      </c>
      <c r="AK25" s="742" t="s">
        <v>1081</v>
      </c>
      <c r="AL25" s="798">
        <v>17</v>
      </c>
      <c r="AM25" s="797">
        <v>100.5</v>
      </c>
      <c r="AN25" s="739">
        <f t="shared" si="19"/>
        <v>5.911764705882353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2.75">
      <c r="A26" s="771" t="s">
        <v>1082</v>
      </c>
      <c r="B26" s="770">
        <v>20</v>
      </c>
      <c r="C26" s="769">
        <v>114.5</v>
      </c>
      <c r="D26" s="744">
        <f t="shared" si="10"/>
        <v>5.725</v>
      </c>
      <c r="E26" s="204" t="s">
        <v>1083</v>
      </c>
      <c r="F26" s="148">
        <v>7</v>
      </c>
      <c r="G26" s="79">
        <v>43.5</v>
      </c>
      <c r="H26" s="231">
        <f t="shared" si="11"/>
        <v>6.214285714285714</v>
      </c>
      <c r="I26" s="206" t="s">
        <v>670</v>
      </c>
      <c r="J26" s="152">
        <v>3</v>
      </c>
      <c r="K26" s="73">
        <v>17</v>
      </c>
      <c r="L26" s="237">
        <f t="shared" si="12"/>
        <v>5.666666666666667</v>
      </c>
      <c r="M26" s="205" t="s">
        <v>1084</v>
      </c>
      <c r="N26" s="147">
        <v>2</v>
      </c>
      <c r="O26" s="74">
        <v>10.5</v>
      </c>
      <c r="P26" s="225">
        <f t="shared" si="13"/>
        <v>5.25</v>
      </c>
      <c r="Q26" s="1065" t="s">
        <v>1085</v>
      </c>
      <c r="R26" s="784">
        <v>24</v>
      </c>
      <c r="S26" s="1066">
        <v>157</v>
      </c>
      <c r="T26" s="861">
        <f t="shared" si="14"/>
        <v>6.541666666666667</v>
      </c>
      <c r="U26" s="229" t="s">
        <v>1086</v>
      </c>
      <c r="V26" s="156">
        <v>1</v>
      </c>
      <c r="W26" s="69">
        <v>12</v>
      </c>
      <c r="X26" s="227">
        <f t="shared" si="15"/>
        <v>12</v>
      </c>
      <c r="Y26" s="207" t="s">
        <v>1087</v>
      </c>
      <c r="Z26" s="157">
        <v>0</v>
      </c>
      <c r="AA26" s="70">
        <v>0</v>
      </c>
      <c r="AB26" s="230">
        <v>0</v>
      </c>
      <c r="AC26" s="208" t="s">
        <v>1195</v>
      </c>
      <c r="AD26" s="103">
        <v>11</v>
      </c>
      <c r="AE26" s="66">
        <v>65.5</v>
      </c>
      <c r="AF26" s="290">
        <f t="shared" si="17"/>
        <v>5.954545454545454</v>
      </c>
      <c r="AG26" s="316" t="s">
        <v>1089</v>
      </c>
      <c r="AH26" s="313">
        <v>6</v>
      </c>
      <c r="AI26" s="293">
        <v>34.5</v>
      </c>
      <c r="AJ26" s="299">
        <f t="shared" si="18"/>
        <v>5.75</v>
      </c>
      <c r="AK26" s="594" t="s">
        <v>1090</v>
      </c>
      <c r="AL26" s="603">
        <v>11</v>
      </c>
      <c r="AM26" s="604">
        <v>73</v>
      </c>
      <c r="AN26" s="597">
        <f t="shared" si="19"/>
        <v>6.636363636363637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.75">
      <c r="A27" s="203" t="s">
        <v>1091</v>
      </c>
      <c r="B27" s="106">
        <v>11</v>
      </c>
      <c r="C27" s="67">
        <v>64</v>
      </c>
      <c r="D27" s="228">
        <f t="shared" si="10"/>
        <v>5.818181818181818</v>
      </c>
      <c r="E27" s="204" t="s">
        <v>1092</v>
      </c>
      <c r="F27" s="148">
        <v>12</v>
      </c>
      <c r="G27" s="79">
        <v>75.5</v>
      </c>
      <c r="H27" s="231">
        <f t="shared" si="11"/>
        <v>6.291666666666667</v>
      </c>
      <c r="I27" s="206" t="s">
        <v>663</v>
      </c>
      <c r="J27" s="152">
        <v>9</v>
      </c>
      <c r="K27" s="73">
        <v>56</v>
      </c>
      <c r="L27" s="237">
        <f t="shared" si="12"/>
        <v>6.222222222222222</v>
      </c>
      <c r="M27" s="205" t="s">
        <v>664</v>
      </c>
      <c r="N27" s="147">
        <v>1</v>
      </c>
      <c r="O27" s="74">
        <v>6.5</v>
      </c>
      <c r="P27" s="225">
        <f t="shared" si="13"/>
        <v>6.5</v>
      </c>
      <c r="Q27" s="326" t="s">
        <v>665</v>
      </c>
      <c r="R27" s="335">
        <v>10</v>
      </c>
      <c r="S27" s="328">
        <v>57</v>
      </c>
      <c r="T27" s="334">
        <f t="shared" si="14"/>
        <v>5.7</v>
      </c>
      <c r="U27" s="229" t="s">
        <v>666</v>
      </c>
      <c r="V27" s="156">
        <v>6</v>
      </c>
      <c r="W27" s="69">
        <v>33.5</v>
      </c>
      <c r="X27" s="227">
        <f t="shared" si="15"/>
        <v>5.583333333333333</v>
      </c>
      <c r="Y27" s="207" t="s">
        <v>667</v>
      </c>
      <c r="Z27" s="157">
        <v>5</v>
      </c>
      <c r="AA27" s="70">
        <v>26.5</v>
      </c>
      <c r="AB27" s="230">
        <f t="shared" si="16"/>
        <v>5.3</v>
      </c>
      <c r="AC27" s="208" t="s">
        <v>14</v>
      </c>
      <c r="AD27" s="103">
        <v>1</v>
      </c>
      <c r="AE27" s="66">
        <v>5.5</v>
      </c>
      <c r="AF27" s="290">
        <f t="shared" si="17"/>
        <v>5.5</v>
      </c>
      <c r="AG27" s="735" t="s">
        <v>668</v>
      </c>
      <c r="AH27" s="796">
        <v>20</v>
      </c>
      <c r="AI27" s="795">
        <v>112</v>
      </c>
      <c r="AJ27" s="738">
        <f t="shared" si="18"/>
        <v>5.6</v>
      </c>
      <c r="AK27" s="594" t="s">
        <v>669</v>
      </c>
      <c r="AL27" s="603">
        <v>8</v>
      </c>
      <c r="AM27" s="604">
        <v>45.5</v>
      </c>
      <c r="AN27" s="597">
        <f t="shared" si="19"/>
        <v>5.6875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03" t="s">
        <v>1194</v>
      </c>
      <c r="B28" s="106">
        <v>9</v>
      </c>
      <c r="C28" s="67">
        <v>51</v>
      </c>
      <c r="D28" s="228">
        <f t="shared" si="10"/>
        <v>5.666666666666667</v>
      </c>
      <c r="E28" s="204" t="s">
        <v>671</v>
      </c>
      <c r="F28" s="148">
        <v>0</v>
      </c>
      <c r="G28" s="79">
        <v>0</v>
      </c>
      <c r="H28" s="231">
        <v>0</v>
      </c>
      <c r="I28" s="886" t="s">
        <v>1197</v>
      </c>
      <c r="J28" s="775">
        <v>21</v>
      </c>
      <c r="K28" s="979">
        <v>143.5</v>
      </c>
      <c r="L28" s="885">
        <f t="shared" si="12"/>
        <v>6.833333333333333</v>
      </c>
      <c r="M28" s="205" t="s">
        <v>18</v>
      </c>
      <c r="N28" s="151">
        <v>11</v>
      </c>
      <c r="O28" s="92">
        <v>71.5</v>
      </c>
      <c r="P28" s="225">
        <f>O28/N28</f>
        <v>6.5</v>
      </c>
      <c r="Q28" s="326" t="s">
        <v>11</v>
      </c>
      <c r="R28" s="335">
        <v>3</v>
      </c>
      <c r="S28" s="328">
        <v>16</v>
      </c>
      <c r="T28" s="334">
        <f t="shared" si="14"/>
        <v>5.333333333333333</v>
      </c>
      <c r="U28" s="229" t="s">
        <v>12</v>
      </c>
      <c r="V28" s="156">
        <v>3</v>
      </c>
      <c r="W28" s="69">
        <v>17.5</v>
      </c>
      <c r="X28" s="227">
        <f t="shared" si="15"/>
        <v>5.833333333333333</v>
      </c>
      <c r="Y28" s="207" t="s">
        <v>1196</v>
      </c>
      <c r="Z28" s="157">
        <v>0</v>
      </c>
      <c r="AA28" s="70">
        <v>0</v>
      </c>
      <c r="AB28" s="230">
        <v>0</v>
      </c>
      <c r="AC28" s="208" t="s">
        <v>21</v>
      </c>
      <c r="AD28" s="103">
        <v>2</v>
      </c>
      <c r="AE28" s="66">
        <v>10.5</v>
      </c>
      <c r="AF28" s="290">
        <f t="shared" si="17"/>
        <v>5.25</v>
      </c>
      <c r="AG28" s="316" t="s">
        <v>15</v>
      </c>
      <c r="AH28" s="313">
        <v>3</v>
      </c>
      <c r="AI28" s="293">
        <v>14.5</v>
      </c>
      <c r="AJ28" s="299">
        <f t="shared" si="18"/>
        <v>4.833333333333333</v>
      </c>
      <c r="AK28" s="594" t="s">
        <v>16</v>
      </c>
      <c r="AL28" s="603">
        <v>5</v>
      </c>
      <c r="AM28" s="604">
        <v>28.5</v>
      </c>
      <c r="AN28" s="597">
        <f t="shared" si="19"/>
        <v>5.7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2.75">
      <c r="A29" s="203" t="s">
        <v>1134</v>
      </c>
      <c r="B29" s="161" t="s">
        <v>1134</v>
      </c>
      <c r="C29" s="91" t="s">
        <v>1134</v>
      </c>
      <c r="D29" s="228" t="s">
        <v>1134</v>
      </c>
      <c r="E29" s="204" t="s">
        <v>1199</v>
      </c>
      <c r="F29" s="162">
        <v>0</v>
      </c>
      <c r="G29" s="82">
        <v>0</v>
      </c>
      <c r="H29" s="231">
        <v>0</v>
      </c>
      <c r="I29" s="206" t="s">
        <v>1198</v>
      </c>
      <c r="J29" s="160">
        <v>4</v>
      </c>
      <c r="K29" s="87">
        <v>23</v>
      </c>
      <c r="L29" s="237">
        <f>K29/J29</f>
        <v>5.75</v>
      </c>
      <c r="M29" s="205" t="s">
        <v>1134</v>
      </c>
      <c r="N29" s="151" t="s">
        <v>1134</v>
      </c>
      <c r="O29" s="92" t="s">
        <v>1134</v>
      </c>
      <c r="P29" s="225" t="s">
        <v>1134</v>
      </c>
      <c r="Q29" s="326" t="s">
        <v>10</v>
      </c>
      <c r="R29" s="337">
        <v>1</v>
      </c>
      <c r="S29" s="338">
        <v>5.5</v>
      </c>
      <c r="T29" s="334">
        <f>S29/R29</f>
        <v>5.5</v>
      </c>
      <c r="U29" s="732" t="s">
        <v>19</v>
      </c>
      <c r="V29" s="828">
        <v>15</v>
      </c>
      <c r="W29" s="829">
        <v>89</v>
      </c>
      <c r="X29" s="759">
        <f>W29/V29</f>
        <v>5.933333333333334</v>
      </c>
      <c r="Y29" s="207" t="s">
        <v>20</v>
      </c>
      <c r="Z29" s="159">
        <v>0</v>
      </c>
      <c r="AA29" s="83">
        <v>0</v>
      </c>
      <c r="AB29" s="230">
        <v>0</v>
      </c>
      <c r="AC29" s="208" t="s">
        <v>23</v>
      </c>
      <c r="AD29" s="163">
        <v>0</v>
      </c>
      <c r="AE29" s="86">
        <v>0</v>
      </c>
      <c r="AF29" s="290">
        <v>0</v>
      </c>
      <c r="AG29" s="316" t="s">
        <v>22</v>
      </c>
      <c r="AH29" s="313">
        <v>0</v>
      </c>
      <c r="AI29" s="293">
        <v>0</v>
      </c>
      <c r="AJ29" s="299">
        <v>0</v>
      </c>
      <c r="AK29" s="594" t="s">
        <v>1134</v>
      </c>
      <c r="AL29" s="603" t="s">
        <v>1134</v>
      </c>
      <c r="AM29" s="604" t="s">
        <v>1134</v>
      </c>
      <c r="AN29" s="597" t="s">
        <v>1134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.75">
      <c r="A30" s="203" t="s">
        <v>1134</v>
      </c>
      <c r="B30" s="161" t="s">
        <v>1134</v>
      </c>
      <c r="C30" s="91" t="s">
        <v>1134</v>
      </c>
      <c r="D30" s="228" t="s">
        <v>1134</v>
      </c>
      <c r="E30" s="204" t="s">
        <v>1134</v>
      </c>
      <c r="F30" s="162" t="s">
        <v>1134</v>
      </c>
      <c r="G30" s="82" t="s">
        <v>1134</v>
      </c>
      <c r="H30" s="231" t="s">
        <v>1134</v>
      </c>
      <c r="I30" s="208" t="s">
        <v>1088</v>
      </c>
      <c r="J30" s="163">
        <v>1</v>
      </c>
      <c r="K30" s="86">
        <v>6</v>
      </c>
      <c r="L30" s="290">
        <f>K30/J30</f>
        <v>6</v>
      </c>
      <c r="M30" s="205" t="s">
        <v>1134</v>
      </c>
      <c r="N30" s="151" t="s">
        <v>1134</v>
      </c>
      <c r="O30" s="92" t="s">
        <v>1134</v>
      </c>
      <c r="P30" s="225" t="s">
        <v>1134</v>
      </c>
      <c r="Q30" s="326" t="s">
        <v>1134</v>
      </c>
      <c r="R30" s="337" t="s">
        <v>1134</v>
      </c>
      <c r="S30" s="338" t="s">
        <v>1134</v>
      </c>
      <c r="T30" s="334" t="s">
        <v>1134</v>
      </c>
      <c r="U30" s="229" t="s">
        <v>1134</v>
      </c>
      <c r="V30" s="154" t="s">
        <v>1134</v>
      </c>
      <c r="W30" s="88" t="s">
        <v>1134</v>
      </c>
      <c r="X30" s="227" t="s">
        <v>1134</v>
      </c>
      <c r="Y30" s="207" t="s">
        <v>1134</v>
      </c>
      <c r="Z30" s="159" t="s">
        <v>1134</v>
      </c>
      <c r="AA30" s="83" t="s">
        <v>1134</v>
      </c>
      <c r="AB30" s="230" t="s">
        <v>1134</v>
      </c>
      <c r="AC30" s="208" t="s">
        <v>26</v>
      </c>
      <c r="AD30" s="163">
        <v>2</v>
      </c>
      <c r="AE30" s="86">
        <v>10</v>
      </c>
      <c r="AF30" s="290">
        <f>AE30/AD30</f>
        <v>5</v>
      </c>
      <c r="AG30" s="316" t="s">
        <v>24</v>
      </c>
      <c r="AH30" s="313">
        <v>0</v>
      </c>
      <c r="AI30" s="293">
        <v>0</v>
      </c>
      <c r="AJ30" s="299">
        <v>0</v>
      </c>
      <c r="AK30" s="594" t="s">
        <v>1134</v>
      </c>
      <c r="AL30" s="603" t="s">
        <v>1134</v>
      </c>
      <c r="AM30" s="604" t="s">
        <v>1134</v>
      </c>
      <c r="AN30" s="597" t="s">
        <v>1134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2.75">
      <c r="A31" s="203" t="s">
        <v>1134</v>
      </c>
      <c r="B31" s="161" t="s">
        <v>1134</v>
      </c>
      <c r="C31" s="91" t="s">
        <v>1134</v>
      </c>
      <c r="D31" s="228" t="s">
        <v>1134</v>
      </c>
      <c r="E31" s="204" t="s">
        <v>1134</v>
      </c>
      <c r="F31" s="162" t="s">
        <v>1134</v>
      </c>
      <c r="G31" s="82" t="s">
        <v>1134</v>
      </c>
      <c r="H31" s="231" t="s">
        <v>1134</v>
      </c>
      <c r="I31" s="206" t="s">
        <v>1134</v>
      </c>
      <c r="J31" s="160" t="s">
        <v>1134</v>
      </c>
      <c r="K31" s="87" t="s">
        <v>1134</v>
      </c>
      <c r="L31" s="237" t="s">
        <v>1134</v>
      </c>
      <c r="M31" s="205" t="s">
        <v>1134</v>
      </c>
      <c r="N31" s="151" t="s">
        <v>1134</v>
      </c>
      <c r="O31" s="92" t="s">
        <v>1134</v>
      </c>
      <c r="P31" s="225" t="s">
        <v>1134</v>
      </c>
      <c r="Q31" s="326" t="s">
        <v>1134</v>
      </c>
      <c r="R31" s="337" t="s">
        <v>1134</v>
      </c>
      <c r="S31" s="338" t="s">
        <v>1134</v>
      </c>
      <c r="T31" s="334" t="s">
        <v>1134</v>
      </c>
      <c r="U31" s="229" t="s">
        <v>1134</v>
      </c>
      <c r="V31" s="154" t="s">
        <v>1134</v>
      </c>
      <c r="W31" s="88" t="s">
        <v>1134</v>
      </c>
      <c r="X31" s="227" t="s">
        <v>1134</v>
      </c>
      <c r="Y31" s="207" t="s">
        <v>1134</v>
      </c>
      <c r="Z31" s="159" t="s">
        <v>1134</v>
      </c>
      <c r="AA31" s="83" t="s">
        <v>1134</v>
      </c>
      <c r="AB31" s="230" t="s">
        <v>1134</v>
      </c>
      <c r="AC31" s="208" t="s">
        <v>28</v>
      </c>
      <c r="AD31" s="163">
        <v>0</v>
      </c>
      <c r="AE31" s="86">
        <v>0</v>
      </c>
      <c r="AF31" s="290">
        <v>0</v>
      </c>
      <c r="AG31" s="316" t="s">
        <v>1134</v>
      </c>
      <c r="AH31" s="313" t="s">
        <v>1134</v>
      </c>
      <c r="AI31" s="293" t="s">
        <v>1134</v>
      </c>
      <c r="AJ31" s="299" t="s">
        <v>1134</v>
      </c>
      <c r="AK31" s="594" t="s">
        <v>1134</v>
      </c>
      <c r="AL31" s="603" t="s">
        <v>1134</v>
      </c>
      <c r="AM31" s="604" t="s">
        <v>1134</v>
      </c>
      <c r="AN31" s="597" t="s">
        <v>1134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3.5" thickBot="1">
      <c r="A32" s="203" t="s">
        <v>1134</v>
      </c>
      <c r="B32" s="161" t="s">
        <v>1134</v>
      </c>
      <c r="C32" s="91" t="s">
        <v>1134</v>
      </c>
      <c r="D32" s="228" t="s">
        <v>1134</v>
      </c>
      <c r="E32" s="204" t="s">
        <v>1134</v>
      </c>
      <c r="F32" s="162" t="s">
        <v>1134</v>
      </c>
      <c r="G32" s="82" t="s">
        <v>1134</v>
      </c>
      <c r="H32" s="231" t="s">
        <v>1134</v>
      </c>
      <c r="I32" s="206" t="s">
        <v>1134</v>
      </c>
      <c r="J32" s="160" t="s">
        <v>1134</v>
      </c>
      <c r="K32" s="87" t="s">
        <v>1134</v>
      </c>
      <c r="L32" s="237" t="s">
        <v>1134</v>
      </c>
      <c r="M32" s="205" t="s">
        <v>1134</v>
      </c>
      <c r="N32" s="151" t="s">
        <v>1134</v>
      </c>
      <c r="O32" s="92" t="s">
        <v>1134</v>
      </c>
      <c r="P32" s="225" t="s">
        <v>1134</v>
      </c>
      <c r="Q32" s="326" t="s">
        <v>1134</v>
      </c>
      <c r="R32" s="337" t="s">
        <v>1134</v>
      </c>
      <c r="S32" s="338" t="s">
        <v>1134</v>
      </c>
      <c r="T32" s="334" t="s">
        <v>1134</v>
      </c>
      <c r="U32" s="229" t="s">
        <v>1134</v>
      </c>
      <c r="V32" s="154" t="s">
        <v>1134</v>
      </c>
      <c r="W32" s="88" t="s">
        <v>1134</v>
      </c>
      <c r="X32" s="227" t="s">
        <v>1134</v>
      </c>
      <c r="Y32" s="207" t="s">
        <v>1134</v>
      </c>
      <c r="Z32" s="159" t="s">
        <v>1134</v>
      </c>
      <c r="AA32" s="83" t="s">
        <v>1134</v>
      </c>
      <c r="AB32" s="230" t="s">
        <v>1134</v>
      </c>
      <c r="AC32" s="208" t="s">
        <v>30</v>
      </c>
      <c r="AD32" s="163">
        <v>0</v>
      </c>
      <c r="AE32" s="86">
        <v>0</v>
      </c>
      <c r="AF32" s="290">
        <v>0</v>
      </c>
      <c r="AG32" s="316" t="s">
        <v>1134</v>
      </c>
      <c r="AH32" s="313" t="s">
        <v>1134</v>
      </c>
      <c r="AI32" s="293" t="s">
        <v>1134</v>
      </c>
      <c r="AJ32" s="299" t="s">
        <v>1134</v>
      </c>
      <c r="AK32" s="594" t="s">
        <v>1134</v>
      </c>
      <c r="AL32" s="603" t="s">
        <v>1134</v>
      </c>
      <c r="AM32" s="604" t="s">
        <v>1134</v>
      </c>
      <c r="AN32" s="597" t="s">
        <v>1134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thickBot="1">
      <c r="A33" s="19" t="s">
        <v>820</v>
      </c>
      <c r="B33" s="19" t="s">
        <v>191</v>
      </c>
      <c r="C33" s="19" t="s">
        <v>197</v>
      </c>
      <c r="D33" s="19" t="s">
        <v>819</v>
      </c>
      <c r="E33" s="13" t="s">
        <v>820</v>
      </c>
      <c r="F33" s="13" t="s">
        <v>191</v>
      </c>
      <c r="G33" s="13" t="s">
        <v>197</v>
      </c>
      <c r="H33" s="13" t="s">
        <v>819</v>
      </c>
      <c r="I33" s="14" t="s">
        <v>1151</v>
      </c>
      <c r="J33" s="14" t="s">
        <v>191</v>
      </c>
      <c r="K33" s="14" t="s">
        <v>197</v>
      </c>
      <c r="L33" s="14" t="s">
        <v>819</v>
      </c>
      <c r="M33" s="12" t="s">
        <v>1151</v>
      </c>
      <c r="N33" s="12" t="s">
        <v>191</v>
      </c>
      <c r="O33" s="12" t="s">
        <v>197</v>
      </c>
      <c r="P33" s="12" t="s">
        <v>819</v>
      </c>
      <c r="Q33" s="362" t="s">
        <v>1151</v>
      </c>
      <c r="R33" s="362" t="s">
        <v>191</v>
      </c>
      <c r="S33" s="362" t="s">
        <v>197</v>
      </c>
      <c r="T33" s="362" t="s">
        <v>819</v>
      </c>
      <c r="U33" s="368" t="s">
        <v>1151</v>
      </c>
      <c r="V33" s="368" t="s">
        <v>191</v>
      </c>
      <c r="W33" s="368" t="s">
        <v>197</v>
      </c>
      <c r="X33" s="368" t="s">
        <v>819</v>
      </c>
      <c r="Y33" s="24" t="s">
        <v>1151</v>
      </c>
      <c r="Z33" s="305" t="s">
        <v>191</v>
      </c>
      <c r="AA33" s="24" t="s">
        <v>197</v>
      </c>
      <c r="AB33" s="24" t="s">
        <v>819</v>
      </c>
      <c r="AC33" s="57" t="s">
        <v>1151</v>
      </c>
      <c r="AD33" s="302" t="s">
        <v>191</v>
      </c>
      <c r="AE33" s="57" t="s">
        <v>197</v>
      </c>
      <c r="AF33" s="289" t="s">
        <v>819</v>
      </c>
      <c r="AG33" s="295" t="s">
        <v>1151</v>
      </c>
      <c r="AH33" s="311" t="s">
        <v>191</v>
      </c>
      <c r="AI33" s="295" t="s">
        <v>197</v>
      </c>
      <c r="AJ33" s="298" t="s">
        <v>819</v>
      </c>
      <c r="AK33" s="1137" t="s">
        <v>1151</v>
      </c>
      <c r="AL33" s="1138" t="s">
        <v>191</v>
      </c>
      <c r="AM33" s="1137" t="s">
        <v>197</v>
      </c>
      <c r="AN33" s="1137" t="s">
        <v>819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2.75">
      <c r="A34" s="883" t="s">
        <v>31</v>
      </c>
      <c r="B34" s="743">
        <v>21</v>
      </c>
      <c r="C34" s="1182">
        <v>175</v>
      </c>
      <c r="D34" s="882">
        <f aca="true" t="shared" si="20" ref="D34:D39">C34/B34</f>
        <v>8.333333333333334</v>
      </c>
      <c r="E34" s="843" t="s">
        <v>32</v>
      </c>
      <c r="F34" s="746">
        <v>20</v>
      </c>
      <c r="G34" s="1071">
        <v>163.5</v>
      </c>
      <c r="H34" s="884">
        <f>G34/F34</f>
        <v>8.175</v>
      </c>
      <c r="I34" s="240" t="s">
        <v>33</v>
      </c>
      <c r="J34" s="165">
        <v>10</v>
      </c>
      <c r="K34" s="89">
        <v>58</v>
      </c>
      <c r="L34" s="89">
        <f>K34/J34</f>
        <v>5.8</v>
      </c>
      <c r="M34" s="223" t="s">
        <v>34</v>
      </c>
      <c r="N34" s="224">
        <v>13</v>
      </c>
      <c r="O34" s="224">
        <v>98</v>
      </c>
      <c r="P34" s="225">
        <f>O34/N34</f>
        <v>7.538461538461538</v>
      </c>
      <c r="Q34" s="785" t="s">
        <v>1201</v>
      </c>
      <c r="R34" s="756">
        <v>21</v>
      </c>
      <c r="S34" s="731">
        <v>144</v>
      </c>
      <c r="T34" s="757">
        <f>S34/R34</f>
        <v>6.857142857142857</v>
      </c>
      <c r="U34" s="788" t="s">
        <v>1200</v>
      </c>
      <c r="V34" s="758">
        <v>21</v>
      </c>
      <c r="W34" s="733">
        <v>144.5</v>
      </c>
      <c r="X34" s="759">
        <f>W34/V34</f>
        <v>6.880952380952381</v>
      </c>
      <c r="Y34" s="870" t="s">
        <v>126</v>
      </c>
      <c r="Z34" s="972">
        <v>27</v>
      </c>
      <c r="AA34" s="971">
        <v>235</v>
      </c>
      <c r="AB34" s="874">
        <f>AA34/Z34</f>
        <v>8.703703703703704</v>
      </c>
      <c r="AC34" s="793" t="s">
        <v>36</v>
      </c>
      <c r="AD34" s="765">
        <v>16</v>
      </c>
      <c r="AE34" s="766">
        <v>104</v>
      </c>
      <c r="AF34" s="767">
        <f>AE34/AD34</f>
        <v>6.5</v>
      </c>
      <c r="AG34" s="869" t="s">
        <v>37</v>
      </c>
      <c r="AH34" s="868">
        <v>21</v>
      </c>
      <c r="AI34" s="1072">
        <v>177</v>
      </c>
      <c r="AJ34" s="866">
        <f aca="true" t="shared" si="21" ref="AJ34:AJ39">AI34/AH34</f>
        <v>8.428571428571429</v>
      </c>
      <c r="AK34" s="876" t="s">
        <v>38</v>
      </c>
      <c r="AL34" s="974">
        <v>22</v>
      </c>
      <c r="AM34" s="973">
        <v>187.5</v>
      </c>
      <c r="AN34" s="875">
        <f>AM34/AL34</f>
        <v>8.522727272727273</v>
      </c>
      <c r="AO34" s="30">
        <v>25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2.75">
      <c r="A35" s="854" t="s">
        <v>39</v>
      </c>
      <c r="B35" s="770">
        <v>14</v>
      </c>
      <c r="C35" s="769">
        <v>104</v>
      </c>
      <c r="D35" s="882">
        <f t="shared" si="20"/>
        <v>7.428571428571429</v>
      </c>
      <c r="E35" s="745" t="s">
        <v>40</v>
      </c>
      <c r="F35" s="774">
        <v>13</v>
      </c>
      <c r="G35" s="773">
        <v>76</v>
      </c>
      <c r="H35" s="748">
        <f aca="true" t="shared" si="22" ref="H35:H40">G35/F35</f>
        <v>5.846153846153846</v>
      </c>
      <c r="I35" s="749" t="s">
        <v>1202</v>
      </c>
      <c r="J35" s="775">
        <v>19</v>
      </c>
      <c r="K35" s="777">
        <v>123.5</v>
      </c>
      <c r="L35" s="751">
        <f aca="true" t="shared" si="23" ref="L35:L40">K35/J35</f>
        <v>6.5</v>
      </c>
      <c r="M35" s="878" t="s">
        <v>41</v>
      </c>
      <c r="N35" s="880">
        <v>26</v>
      </c>
      <c r="O35" s="880">
        <v>161</v>
      </c>
      <c r="P35" s="755">
        <f aca="true" t="shared" si="24" ref="P35:P40">O35/N35</f>
        <v>6.1923076923076925</v>
      </c>
      <c r="Q35" s="1065" t="s">
        <v>42</v>
      </c>
      <c r="R35" s="1181">
        <v>25</v>
      </c>
      <c r="S35" s="1066">
        <v>168.5</v>
      </c>
      <c r="T35" s="757">
        <f aca="true" t="shared" si="25" ref="T35:T41">S35/R35</f>
        <v>6.74</v>
      </c>
      <c r="U35" s="229" t="s">
        <v>43</v>
      </c>
      <c r="V35" s="156">
        <v>12</v>
      </c>
      <c r="W35" s="69">
        <v>83</v>
      </c>
      <c r="X35" s="227">
        <f>W35/V35</f>
        <v>6.916666666666667</v>
      </c>
      <c r="Y35" s="207" t="s">
        <v>44</v>
      </c>
      <c r="Z35" s="157">
        <v>11</v>
      </c>
      <c r="AA35" s="70">
        <v>76.5</v>
      </c>
      <c r="AB35" s="230">
        <f aca="true" t="shared" si="26" ref="AB35:AB41">AA35/Z35</f>
        <v>6.954545454545454</v>
      </c>
      <c r="AC35" s="857" t="s">
        <v>45</v>
      </c>
      <c r="AD35" s="792">
        <v>24</v>
      </c>
      <c r="AE35" s="1086">
        <v>178.5</v>
      </c>
      <c r="AF35" s="865">
        <f>AE35/AD35</f>
        <v>7.4375</v>
      </c>
      <c r="AG35" s="851" t="s">
        <v>46</v>
      </c>
      <c r="AH35" s="796">
        <v>24</v>
      </c>
      <c r="AI35" s="860">
        <v>181.5</v>
      </c>
      <c r="AJ35" s="850">
        <f t="shared" si="21"/>
        <v>7.5625</v>
      </c>
      <c r="AK35" s="594" t="s">
        <v>47</v>
      </c>
      <c r="AL35" s="603">
        <v>3</v>
      </c>
      <c r="AM35" s="604">
        <v>23.5</v>
      </c>
      <c r="AN35" s="597">
        <f aca="true" t="shared" si="27" ref="AN35:AN40">AM35/AL35</f>
        <v>7.833333333333333</v>
      </c>
      <c r="AO35" s="30">
        <v>150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2.75">
      <c r="A36" s="721" t="s">
        <v>48</v>
      </c>
      <c r="B36" s="770">
        <v>16</v>
      </c>
      <c r="C36" s="769">
        <v>111</v>
      </c>
      <c r="D36" s="744">
        <f t="shared" si="20"/>
        <v>6.9375</v>
      </c>
      <c r="E36" s="745" t="s">
        <v>49</v>
      </c>
      <c r="F36" s="774">
        <v>20</v>
      </c>
      <c r="G36" s="773">
        <v>139</v>
      </c>
      <c r="H36" s="748">
        <f t="shared" si="22"/>
        <v>6.95</v>
      </c>
      <c r="I36" s="206" t="s">
        <v>50</v>
      </c>
      <c r="J36" s="152">
        <v>6</v>
      </c>
      <c r="K36" s="73">
        <v>35.5</v>
      </c>
      <c r="L36" s="89">
        <f t="shared" si="23"/>
        <v>5.916666666666667</v>
      </c>
      <c r="M36" s="728" t="s">
        <v>51</v>
      </c>
      <c r="N36" s="780">
        <v>19</v>
      </c>
      <c r="O36" s="780">
        <v>110</v>
      </c>
      <c r="P36" s="755">
        <f t="shared" si="24"/>
        <v>5.7894736842105265</v>
      </c>
      <c r="Q36" s="729" t="s">
        <v>52</v>
      </c>
      <c r="R36" s="784">
        <v>22</v>
      </c>
      <c r="S36" s="783">
        <v>141</v>
      </c>
      <c r="T36" s="757">
        <f t="shared" si="25"/>
        <v>6.409090909090909</v>
      </c>
      <c r="U36" s="229" t="s">
        <v>53</v>
      </c>
      <c r="V36" s="156">
        <v>6</v>
      </c>
      <c r="W36" s="69">
        <v>37</v>
      </c>
      <c r="X36" s="227">
        <f>W36/V36</f>
        <v>6.166666666666667</v>
      </c>
      <c r="Y36" s="864" t="s">
        <v>54</v>
      </c>
      <c r="Z36" s="790">
        <v>15</v>
      </c>
      <c r="AA36" s="789">
        <v>114</v>
      </c>
      <c r="AB36" s="863">
        <f t="shared" si="26"/>
        <v>7.6</v>
      </c>
      <c r="AC36" s="764" t="s">
        <v>55</v>
      </c>
      <c r="AD36" s="792">
        <v>20</v>
      </c>
      <c r="AE36" s="794">
        <v>134</v>
      </c>
      <c r="AF36" s="767">
        <f>AE36/AD36</f>
        <v>6.7</v>
      </c>
      <c r="AG36" s="316" t="s">
        <v>56</v>
      </c>
      <c r="AH36" s="313">
        <v>1</v>
      </c>
      <c r="AI36" s="293">
        <v>6</v>
      </c>
      <c r="AJ36" s="299">
        <f t="shared" si="21"/>
        <v>6</v>
      </c>
      <c r="AK36" s="594" t="s">
        <v>57</v>
      </c>
      <c r="AL36" s="603">
        <v>1</v>
      </c>
      <c r="AM36" s="604">
        <v>6</v>
      </c>
      <c r="AN36" s="597">
        <f t="shared" si="27"/>
        <v>6</v>
      </c>
      <c r="AO36" s="30">
        <v>7.2</v>
      </c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2.75">
      <c r="A37" s="203" t="s">
        <v>58</v>
      </c>
      <c r="B37" s="106">
        <v>0</v>
      </c>
      <c r="C37" s="67">
        <v>0</v>
      </c>
      <c r="D37" s="228">
        <v>0</v>
      </c>
      <c r="E37" s="204" t="s">
        <v>59</v>
      </c>
      <c r="F37" s="148">
        <v>8</v>
      </c>
      <c r="G37" s="79">
        <v>48</v>
      </c>
      <c r="H37" s="231">
        <f t="shared" si="22"/>
        <v>6</v>
      </c>
      <c r="I37" s="206" t="s">
        <v>1204</v>
      </c>
      <c r="J37" s="152">
        <v>3</v>
      </c>
      <c r="K37" s="73">
        <v>16</v>
      </c>
      <c r="L37" s="89">
        <f t="shared" si="23"/>
        <v>5.333333333333333</v>
      </c>
      <c r="M37" s="205" t="s">
        <v>60</v>
      </c>
      <c r="N37" s="74">
        <v>0</v>
      </c>
      <c r="O37" s="74">
        <v>0</v>
      </c>
      <c r="P37" s="225">
        <v>0</v>
      </c>
      <c r="Q37" s="326" t="s">
        <v>1203</v>
      </c>
      <c r="R37" s="335">
        <v>7</v>
      </c>
      <c r="S37" s="328">
        <v>47</v>
      </c>
      <c r="T37" s="334">
        <f t="shared" si="25"/>
        <v>6.714285714285714</v>
      </c>
      <c r="U37" s="732" t="s">
        <v>61</v>
      </c>
      <c r="V37" s="787">
        <v>18</v>
      </c>
      <c r="W37" s="786">
        <v>109</v>
      </c>
      <c r="X37" s="759">
        <f>W37/V37</f>
        <v>6.055555555555555</v>
      </c>
      <c r="Y37" s="207" t="s">
        <v>62</v>
      </c>
      <c r="Z37" s="157">
        <v>3</v>
      </c>
      <c r="AA37" s="70">
        <v>17</v>
      </c>
      <c r="AB37" s="230">
        <f t="shared" si="26"/>
        <v>5.666666666666667</v>
      </c>
      <c r="AC37" s="857" t="s">
        <v>63</v>
      </c>
      <c r="AD37" s="792">
        <v>21</v>
      </c>
      <c r="AE37" s="1183">
        <v>150.5</v>
      </c>
      <c r="AF37" s="767">
        <f>AE37/AD37</f>
        <v>7.166666666666667</v>
      </c>
      <c r="AG37" s="735" t="s">
        <v>64</v>
      </c>
      <c r="AH37" s="796">
        <v>19</v>
      </c>
      <c r="AI37" s="795">
        <v>122.5</v>
      </c>
      <c r="AJ37" s="738">
        <f t="shared" si="21"/>
        <v>6.447368421052632</v>
      </c>
      <c r="AK37" s="594" t="s">
        <v>65</v>
      </c>
      <c r="AL37" s="603">
        <v>8</v>
      </c>
      <c r="AM37" s="604">
        <v>52</v>
      </c>
      <c r="AN37" s="597">
        <f t="shared" si="27"/>
        <v>6.5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2.75">
      <c r="A38" s="203" t="s">
        <v>66</v>
      </c>
      <c r="B38" s="106">
        <v>7</v>
      </c>
      <c r="C38" s="67">
        <v>37.5</v>
      </c>
      <c r="D38" s="228">
        <f t="shared" si="20"/>
        <v>5.357142857142857</v>
      </c>
      <c r="E38" s="204" t="s">
        <v>1206</v>
      </c>
      <c r="F38" s="148">
        <v>7</v>
      </c>
      <c r="G38" s="79">
        <v>43</v>
      </c>
      <c r="H38" s="231">
        <f t="shared" si="22"/>
        <v>6.142857142857143</v>
      </c>
      <c r="I38" s="206" t="s">
        <v>67</v>
      </c>
      <c r="J38" s="152">
        <v>5</v>
      </c>
      <c r="K38" s="73">
        <v>38</v>
      </c>
      <c r="L38" s="89">
        <f t="shared" si="23"/>
        <v>7.6</v>
      </c>
      <c r="M38" s="205" t="s">
        <v>68</v>
      </c>
      <c r="N38" s="74">
        <v>2</v>
      </c>
      <c r="O38" s="74">
        <v>12</v>
      </c>
      <c r="P38" s="225">
        <f t="shared" si="24"/>
        <v>6</v>
      </c>
      <c r="Q38" s="326" t="s">
        <v>1205</v>
      </c>
      <c r="R38" s="335">
        <v>2</v>
      </c>
      <c r="S38" s="328">
        <v>19</v>
      </c>
      <c r="T38" s="334">
        <f t="shared" si="25"/>
        <v>9.5</v>
      </c>
      <c r="U38" s="229" t="s">
        <v>69</v>
      </c>
      <c r="V38" s="156">
        <v>6</v>
      </c>
      <c r="W38" s="69">
        <v>39</v>
      </c>
      <c r="X38" s="227">
        <f>W38/V38</f>
        <v>6.5</v>
      </c>
      <c r="Y38" s="760" t="s">
        <v>70</v>
      </c>
      <c r="Z38" s="790">
        <v>19</v>
      </c>
      <c r="AA38" s="789">
        <v>135.5</v>
      </c>
      <c r="AB38" s="763">
        <f t="shared" si="26"/>
        <v>7.131578947368421</v>
      </c>
      <c r="AC38" s="208" t="s">
        <v>71</v>
      </c>
      <c r="AD38" s="103">
        <v>1</v>
      </c>
      <c r="AE38" s="66">
        <v>6</v>
      </c>
      <c r="AF38" s="290">
        <f>AE38/AD38</f>
        <v>6</v>
      </c>
      <c r="AG38" s="316" t="s">
        <v>72</v>
      </c>
      <c r="AH38" s="313">
        <v>11</v>
      </c>
      <c r="AI38" s="293">
        <v>72</v>
      </c>
      <c r="AJ38" s="299">
        <f t="shared" si="21"/>
        <v>6.545454545454546</v>
      </c>
      <c r="AK38" s="847" t="s">
        <v>73</v>
      </c>
      <c r="AL38" s="798">
        <v>14</v>
      </c>
      <c r="AM38" s="1037">
        <v>105</v>
      </c>
      <c r="AN38" s="849">
        <f t="shared" si="27"/>
        <v>7.5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2.75">
      <c r="A39" s="203" t="s">
        <v>74</v>
      </c>
      <c r="B39" s="106">
        <v>6</v>
      </c>
      <c r="C39" s="67">
        <v>35</v>
      </c>
      <c r="D39" s="228">
        <f t="shared" si="20"/>
        <v>5.833333333333333</v>
      </c>
      <c r="E39" s="204" t="s">
        <v>1209</v>
      </c>
      <c r="F39" s="148">
        <v>0</v>
      </c>
      <c r="G39" s="79">
        <v>0</v>
      </c>
      <c r="H39" s="231">
        <v>0</v>
      </c>
      <c r="I39" s="206" t="s">
        <v>1208</v>
      </c>
      <c r="J39" s="152">
        <v>9</v>
      </c>
      <c r="K39" s="73">
        <v>65</v>
      </c>
      <c r="L39" s="89">
        <f t="shared" si="23"/>
        <v>7.222222222222222</v>
      </c>
      <c r="M39" s="205" t="s">
        <v>76</v>
      </c>
      <c r="N39" s="74">
        <v>8</v>
      </c>
      <c r="O39" s="74">
        <v>44</v>
      </c>
      <c r="P39" s="225">
        <f t="shared" si="24"/>
        <v>5.5</v>
      </c>
      <c r="Q39" s="326" t="s">
        <v>1207</v>
      </c>
      <c r="R39" s="335">
        <v>1</v>
      </c>
      <c r="S39" s="328">
        <v>6</v>
      </c>
      <c r="T39" s="334">
        <f t="shared" si="25"/>
        <v>6</v>
      </c>
      <c r="U39" s="229" t="s">
        <v>77</v>
      </c>
      <c r="V39" s="156">
        <v>0</v>
      </c>
      <c r="W39" s="69">
        <v>0</v>
      </c>
      <c r="X39" s="227">
        <v>0</v>
      </c>
      <c r="Y39" s="207" t="s">
        <v>78</v>
      </c>
      <c r="Z39" s="157">
        <v>0</v>
      </c>
      <c r="AA39" s="70">
        <v>0</v>
      </c>
      <c r="AB39" s="230">
        <v>0</v>
      </c>
      <c r="AC39" s="208" t="s">
        <v>1134</v>
      </c>
      <c r="AD39" s="103" t="s">
        <v>1134</v>
      </c>
      <c r="AE39" s="66" t="s">
        <v>1134</v>
      </c>
      <c r="AF39" s="290" t="s">
        <v>1134</v>
      </c>
      <c r="AG39" s="316" t="s">
        <v>79</v>
      </c>
      <c r="AH39" s="313">
        <v>1</v>
      </c>
      <c r="AI39" s="293">
        <v>9.5</v>
      </c>
      <c r="AJ39" s="299">
        <f t="shared" si="21"/>
        <v>9.5</v>
      </c>
      <c r="AK39" s="594" t="s">
        <v>80</v>
      </c>
      <c r="AL39" s="603">
        <v>6</v>
      </c>
      <c r="AM39" s="604">
        <v>35.5</v>
      </c>
      <c r="AN39" s="597">
        <f t="shared" si="27"/>
        <v>5.916666666666667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12.75">
      <c r="A40" s="203" t="s">
        <v>1134</v>
      </c>
      <c r="B40" s="161" t="s">
        <v>1134</v>
      </c>
      <c r="C40" s="91" t="s">
        <v>1134</v>
      </c>
      <c r="D40" s="228" t="s">
        <v>1134</v>
      </c>
      <c r="E40" s="204" t="s">
        <v>81</v>
      </c>
      <c r="F40" s="162">
        <v>11</v>
      </c>
      <c r="G40" s="82">
        <v>97.5</v>
      </c>
      <c r="H40" s="231">
        <f t="shared" si="22"/>
        <v>8.863636363636363</v>
      </c>
      <c r="I40" s="749" t="s">
        <v>82</v>
      </c>
      <c r="J40" s="779">
        <v>19</v>
      </c>
      <c r="K40" s="778">
        <v>114.5</v>
      </c>
      <c r="L40" s="751">
        <f t="shared" si="23"/>
        <v>6.026315789473684</v>
      </c>
      <c r="M40" s="205" t="s">
        <v>454</v>
      </c>
      <c r="N40" s="92">
        <v>10</v>
      </c>
      <c r="O40" s="92">
        <v>72</v>
      </c>
      <c r="P40" s="225">
        <f t="shared" si="24"/>
        <v>7.2</v>
      </c>
      <c r="Q40" s="326" t="s">
        <v>83</v>
      </c>
      <c r="R40" s="337">
        <v>0</v>
      </c>
      <c r="S40" s="338">
        <v>0</v>
      </c>
      <c r="T40" s="334">
        <v>0</v>
      </c>
      <c r="U40" s="229" t="s">
        <v>1134</v>
      </c>
      <c r="V40" s="154" t="s">
        <v>1134</v>
      </c>
      <c r="W40" s="88" t="s">
        <v>1134</v>
      </c>
      <c r="X40" s="227" t="s">
        <v>1134</v>
      </c>
      <c r="Y40" s="207" t="s">
        <v>84</v>
      </c>
      <c r="Z40" s="159">
        <v>0</v>
      </c>
      <c r="AA40" s="83">
        <v>0</v>
      </c>
      <c r="AB40" s="230">
        <v>0</v>
      </c>
      <c r="AC40" s="250" t="s">
        <v>1134</v>
      </c>
      <c r="AD40" s="163" t="s">
        <v>1134</v>
      </c>
      <c r="AE40" s="86" t="s">
        <v>1134</v>
      </c>
      <c r="AF40" s="290" t="s">
        <v>1134</v>
      </c>
      <c r="AG40" s="316" t="s">
        <v>85</v>
      </c>
      <c r="AH40" s="313">
        <v>0</v>
      </c>
      <c r="AI40" s="293">
        <v>0</v>
      </c>
      <c r="AJ40" s="299">
        <v>0</v>
      </c>
      <c r="AK40" s="742" t="s">
        <v>86</v>
      </c>
      <c r="AL40" s="798">
        <v>18</v>
      </c>
      <c r="AM40" s="797">
        <v>118.5</v>
      </c>
      <c r="AN40" s="739">
        <f t="shared" si="27"/>
        <v>6.583333333333333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3.5" thickBot="1">
      <c r="A41" s="203" t="s">
        <v>1134</v>
      </c>
      <c r="B41" s="161" t="s">
        <v>1134</v>
      </c>
      <c r="C41" s="91" t="s">
        <v>1134</v>
      </c>
      <c r="D41" s="612" t="s">
        <v>1134</v>
      </c>
      <c r="E41" s="204" t="s">
        <v>1134</v>
      </c>
      <c r="F41" s="162" t="s">
        <v>1134</v>
      </c>
      <c r="G41" s="82" t="s">
        <v>1134</v>
      </c>
      <c r="H41" s="231" t="s">
        <v>1134</v>
      </c>
      <c r="I41" s="206" t="s">
        <v>455</v>
      </c>
      <c r="J41" s="160">
        <v>0</v>
      </c>
      <c r="K41" s="87">
        <v>0</v>
      </c>
      <c r="L41" s="89">
        <v>0</v>
      </c>
      <c r="M41" s="205" t="s">
        <v>1134</v>
      </c>
      <c r="N41" s="92" t="s">
        <v>1134</v>
      </c>
      <c r="O41" s="92" t="s">
        <v>1134</v>
      </c>
      <c r="P41" s="225" t="s">
        <v>1134</v>
      </c>
      <c r="Q41" s="326" t="s">
        <v>88</v>
      </c>
      <c r="R41" s="337">
        <v>2</v>
      </c>
      <c r="S41" s="338">
        <v>14.5</v>
      </c>
      <c r="T41" s="334">
        <f t="shared" si="25"/>
        <v>7.25</v>
      </c>
      <c r="U41" s="229" t="s">
        <v>1134</v>
      </c>
      <c r="V41" s="154" t="s">
        <v>1134</v>
      </c>
      <c r="W41" s="88" t="s">
        <v>1134</v>
      </c>
      <c r="X41" s="227" t="s">
        <v>1134</v>
      </c>
      <c r="Y41" s="207" t="s">
        <v>89</v>
      </c>
      <c r="Z41" s="159">
        <v>5</v>
      </c>
      <c r="AA41" s="83">
        <v>38.5</v>
      </c>
      <c r="AB41" s="230">
        <f t="shared" si="26"/>
        <v>7.7</v>
      </c>
      <c r="AC41" s="208" t="s">
        <v>1134</v>
      </c>
      <c r="AD41" s="163" t="s">
        <v>1134</v>
      </c>
      <c r="AE41" s="86" t="s">
        <v>1134</v>
      </c>
      <c r="AF41" s="290" t="s">
        <v>1134</v>
      </c>
      <c r="AG41" s="316" t="s">
        <v>1134</v>
      </c>
      <c r="AH41" s="314" t="s">
        <v>1134</v>
      </c>
      <c r="AI41" s="296" t="s">
        <v>1134</v>
      </c>
      <c r="AJ41" s="299" t="s">
        <v>1134</v>
      </c>
      <c r="AK41" s="594" t="s">
        <v>90</v>
      </c>
      <c r="AL41" s="610">
        <v>0</v>
      </c>
      <c r="AM41" s="611">
        <v>0</v>
      </c>
      <c r="AN41" s="597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3.5" thickBot="1">
      <c r="A42" s="19" t="s">
        <v>651</v>
      </c>
      <c r="B42" s="140" t="s">
        <v>191</v>
      </c>
      <c r="C42" s="19" t="s">
        <v>197</v>
      </c>
      <c r="D42" s="575" t="s">
        <v>819</v>
      </c>
      <c r="E42" s="16" t="s">
        <v>651</v>
      </c>
      <c r="F42" s="15" t="s">
        <v>191</v>
      </c>
      <c r="G42" s="16" t="s">
        <v>197</v>
      </c>
      <c r="H42" s="576" t="s">
        <v>819</v>
      </c>
      <c r="I42" s="18" t="s">
        <v>651</v>
      </c>
      <c r="J42" s="141" t="s">
        <v>191</v>
      </c>
      <c r="K42" s="18" t="s">
        <v>197</v>
      </c>
      <c r="L42" s="577" t="s">
        <v>819</v>
      </c>
      <c r="M42" s="12" t="s">
        <v>651</v>
      </c>
      <c r="N42" s="22" t="s">
        <v>191</v>
      </c>
      <c r="O42" s="12" t="s">
        <v>197</v>
      </c>
      <c r="P42" s="21" t="s">
        <v>819</v>
      </c>
      <c r="Q42" s="362" t="s">
        <v>651</v>
      </c>
      <c r="R42" s="358" t="s">
        <v>191</v>
      </c>
      <c r="S42" s="362" t="s">
        <v>197</v>
      </c>
      <c r="T42" s="579" t="s">
        <v>819</v>
      </c>
      <c r="U42" s="368" t="s">
        <v>651</v>
      </c>
      <c r="V42" s="364" t="s">
        <v>191</v>
      </c>
      <c r="W42" s="368" t="s">
        <v>197</v>
      </c>
      <c r="X42" s="580" t="s">
        <v>819</v>
      </c>
      <c r="Y42" s="23" t="s">
        <v>651</v>
      </c>
      <c r="Z42" s="144" t="s">
        <v>191</v>
      </c>
      <c r="AA42" s="23" t="s">
        <v>197</v>
      </c>
      <c r="AB42" s="581" t="s">
        <v>819</v>
      </c>
      <c r="AC42" s="56" t="s">
        <v>651</v>
      </c>
      <c r="AD42" s="143" t="s">
        <v>191</v>
      </c>
      <c r="AE42" s="56" t="s">
        <v>197</v>
      </c>
      <c r="AF42" s="582" t="s">
        <v>819</v>
      </c>
      <c r="AG42" s="613" t="s">
        <v>651</v>
      </c>
      <c r="AH42" s="573" t="s">
        <v>191</v>
      </c>
      <c r="AI42" s="613" t="s">
        <v>197</v>
      </c>
      <c r="AJ42" s="572" t="s">
        <v>819</v>
      </c>
      <c r="AK42" s="1137" t="s">
        <v>651</v>
      </c>
      <c r="AL42" s="1138" t="s">
        <v>191</v>
      </c>
      <c r="AM42" s="1137" t="s">
        <v>197</v>
      </c>
      <c r="AN42" s="1138" t="s">
        <v>819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12.75">
      <c r="A43" s="1076" t="s">
        <v>92</v>
      </c>
      <c r="B43" s="1077">
        <v>27</v>
      </c>
      <c r="C43" s="1014">
        <v>11</v>
      </c>
      <c r="D43" s="982">
        <f>C43/B43</f>
        <v>0.4074074074074074</v>
      </c>
      <c r="E43" s="204" t="s">
        <v>93</v>
      </c>
      <c r="F43" s="239">
        <v>8</v>
      </c>
      <c r="G43" s="101">
        <v>-2</v>
      </c>
      <c r="H43" s="231">
        <f>G43/F43</f>
        <v>-0.25</v>
      </c>
      <c r="I43" s="889" t="s">
        <v>101</v>
      </c>
      <c r="J43" s="1062">
        <v>27</v>
      </c>
      <c r="K43" s="1180">
        <v>11</v>
      </c>
      <c r="L43" s="892">
        <f>K43/J43</f>
        <v>0.4074074074074074</v>
      </c>
      <c r="M43" s="728" t="s">
        <v>989</v>
      </c>
      <c r="N43" s="753">
        <v>24</v>
      </c>
      <c r="O43" s="754">
        <v>3.5</v>
      </c>
      <c r="P43" s="755">
        <f>O43/N43</f>
        <v>0.14583333333333334</v>
      </c>
      <c r="Q43" s="1065" t="s">
        <v>95</v>
      </c>
      <c r="R43" s="855">
        <v>27</v>
      </c>
      <c r="S43" s="731">
        <v>4</v>
      </c>
      <c r="T43" s="757">
        <f>S43/R43</f>
        <v>0.14814814814814814</v>
      </c>
      <c r="U43" s="732" t="s">
        <v>96</v>
      </c>
      <c r="V43" s="758">
        <v>25</v>
      </c>
      <c r="W43" s="733">
        <v>5.5</v>
      </c>
      <c r="X43" s="759">
        <f>W43/V43</f>
        <v>0.22</v>
      </c>
      <c r="Y43" s="760" t="s">
        <v>97</v>
      </c>
      <c r="Z43" s="761">
        <v>25</v>
      </c>
      <c r="AA43" s="762">
        <v>2</v>
      </c>
      <c r="AB43" s="763">
        <f>AA43/Z43</f>
        <v>0.08</v>
      </c>
      <c r="AC43" s="764" t="s">
        <v>98</v>
      </c>
      <c r="AD43" s="765">
        <v>22</v>
      </c>
      <c r="AE43" s="766">
        <v>4</v>
      </c>
      <c r="AF43" s="767">
        <f>AE43/AD43</f>
        <v>0.18181818181818182</v>
      </c>
      <c r="AG43" s="735" t="s">
        <v>99</v>
      </c>
      <c r="AH43" s="736">
        <v>19</v>
      </c>
      <c r="AI43" s="737">
        <v>0</v>
      </c>
      <c r="AJ43" s="738">
        <f>AI43/AH43</f>
        <v>0</v>
      </c>
      <c r="AK43" s="847" t="s">
        <v>100</v>
      </c>
      <c r="AL43" s="846">
        <v>27</v>
      </c>
      <c r="AM43" s="740">
        <v>6.5</v>
      </c>
      <c r="AN43" s="849">
        <f>AM43/AL43</f>
        <v>0.24074074074074073</v>
      </c>
      <c r="AO43" s="30">
        <v>26</v>
      </c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ht="12.75">
      <c r="A44" s="203" t="s">
        <v>1134</v>
      </c>
      <c r="B44" s="308" t="s">
        <v>1134</v>
      </c>
      <c r="C44" s="258" t="s">
        <v>1134</v>
      </c>
      <c r="D44" s="612" t="s">
        <v>1134</v>
      </c>
      <c r="E44" s="204" t="s">
        <v>1134</v>
      </c>
      <c r="F44" s="259" t="s">
        <v>1134</v>
      </c>
      <c r="G44" s="260" t="s">
        <v>1134</v>
      </c>
      <c r="H44" s="241" t="s">
        <v>1134</v>
      </c>
      <c r="I44" s="206" t="s">
        <v>970</v>
      </c>
      <c r="J44" s="153">
        <v>0</v>
      </c>
      <c r="K44" s="108">
        <v>0</v>
      </c>
      <c r="L44" s="1057">
        <v>0</v>
      </c>
      <c r="M44" s="205" t="s">
        <v>1134</v>
      </c>
      <c r="N44" s="263" t="s">
        <v>1134</v>
      </c>
      <c r="O44" s="261" t="s">
        <v>1134</v>
      </c>
      <c r="P44" s="264" t="s">
        <v>1134</v>
      </c>
      <c r="Q44" s="326" t="s">
        <v>1134</v>
      </c>
      <c r="R44" s="344" t="s">
        <v>1134</v>
      </c>
      <c r="S44" s="345" t="s">
        <v>1134</v>
      </c>
      <c r="T44" s="1054" t="s">
        <v>1134</v>
      </c>
      <c r="U44" s="229" t="s">
        <v>1134</v>
      </c>
      <c r="V44" s="254" t="s">
        <v>1134</v>
      </c>
      <c r="W44" s="255" t="s">
        <v>1134</v>
      </c>
      <c r="X44" s="256" t="s">
        <v>1134</v>
      </c>
      <c r="Y44" s="207" t="s">
        <v>1134</v>
      </c>
      <c r="Z44" s="306" t="s">
        <v>1134</v>
      </c>
      <c r="AA44" s="109" t="s">
        <v>1134</v>
      </c>
      <c r="AB44" s="1055" t="s">
        <v>1134</v>
      </c>
      <c r="AC44" s="208" t="s">
        <v>562</v>
      </c>
      <c r="AD44" s="303">
        <v>5</v>
      </c>
      <c r="AE44" s="257">
        <v>1</v>
      </c>
      <c r="AF44" s="291">
        <f>AE44/AD44</f>
        <v>0.2</v>
      </c>
      <c r="AG44" s="983" t="s">
        <v>174</v>
      </c>
      <c r="AH44" s="924">
        <v>1</v>
      </c>
      <c r="AI44" s="984">
        <v>0</v>
      </c>
      <c r="AJ44" s="985">
        <f>AI44/AH44</f>
        <v>0</v>
      </c>
      <c r="AK44" s="1011" t="s">
        <v>420</v>
      </c>
      <c r="AL44" s="1056">
        <v>0</v>
      </c>
      <c r="AM44" s="1039">
        <v>0</v>
      </c>
      <c r="AN44" s="1009">
        <v>0</v>
      </c>
      <c r="AO44" s="30">
        <v>0.25</v>
      </c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13.5" thickBot="1">
      <c r="A45" s="203" t="s">
        <v>94</v>
      </c>
      <c r="B45" s="161">
        <v>0</v>
      </c>
      <c r="C45" s="91">
        <v>0</v>
      </c>
      <c r="D45" s="614">
        <v>0</v>
      </c>
      <c r="E45" s="998" t="s">
        <v>407</v>
      </c>
      <c r="F45" s="1005">
        <v>19</v>
      </c>
      <c r="G45" s="1006">
        <v>9.5</v>
      </c>
      <c r="H45" s="1007">
        <f>G45/F45</f>
        <v>0.5</v>
      </c>
      <c r="I45" s="206" t="s">
        <v>102</v>
      </c>
      <c r="J45" s="160">
        <v>0</v>
      </c>
      <c r="K45" s="87">
        <v>0</v>
      </c>
      <c r="L45" s="216">
        <v>0</v>
      </c>
      <c r="M45" s="205" t="s">
        <v>103</v>
      </c>
      <c r="N45" s="151">
        <v>3</v>
      </c>
      <c r="O45" s="92">
        <v>0</v>
      </c>
      <c r="P45" s="93">
        <f>O45/N45</f>
        <v>0</v>
      </c>
      <c r="Q45" s="326" t="s">
        <v>104</v>
      </c>
      <c r="R45" s="337">
        <v>0</v>
      </c>
      <c r="S45" s="338">
        <v>0</v>
      </c>
      <c r="T45" s="339">
        <v>0</v>
      </c>
      <c r="U45" s="229" t="s">
        <v>105</v>
      </c>
      <c r="V45" s="154">
        <v>2</v>
      </c>
      <c r="W45" s="88">
        <v>1.5</v>
      </c>
      <c r="X45" s="107">
        <f>W45/V45</f>
        <v>0.75</v>
      </c>
      <c r="Y45" s="207" t="s">
        <v>106</v>
      </c>
      <c r="Z45" s="159">
        <v>2</v>
      </c>
      <c r="AA45" s="83">
        <v>-0.5</v>
      </c>
      <c r="AB45" s="84">
        <f>AA45/Z45</f>
        <v>-0.25</v>
      </c>
      <c r="AC45" s="208" t="s">
        <v>171</v>
      </c>
      <c r="AD45" s="163">
        <v>0</v>
      </c>
      <c r="AE45" s="86">
        <v>0</v>
      </c>
      <c r="AF45" s="104">
        <v>0</v>
      </c>
      <c r="AG45" s="316" t="s">
        <v>969</v>
      </c>
      <c r="AH45" s="314">
        <v>7</v>
      </c>
      <c r="AI45" s="296">
        <v>1</v>
      </c>
      <c r="AJ45" s="300">
        <f>AI45/AH45</f>
        <v>0.14285714285714285</v>
      </c>
      <c r="AK45" s="594" t="s">
        <v>107</v>
      </c>
      <c r="AL45" s="610">
        <v>0</v>
      </c>
      <c r="AM45" s="611">
        <v>0</v>
      </c>
      <c r="AN45" s="61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3.5" thickBot="1">
      <c r="A46" s="19" t="s">
        <v>1135</v>
      </c>
      <c r="B46" s="140" t="s">
        <v>191</v>
      </c>
      <c r="C46" s="19" t="s">
        <v>197</v>
      </c>
      <c r="D46" s="574" t="s">
        <v>819</v>
      </c>
      <c r="E46" s="13" t="s">
        <v>1135</v>
      </c>
      <c r="F46" s="616" t="s">
        <v>191</v>
      </c>
      <c r="G46" s="13" t="s">
        <v>197</v>
      </c>
      <c r="H46" s="617" t="s">
        <v>819</v>
      </c>
      <c r="I46" s="14" t="s">
        <v>1135</v>
      </c>
      <c r="J46" s="618" t="s">
        <v>191</v>
      </c>
      <c r="K46" s="14" t="s">
        <v>197</v>
      </c>
      <c r="L46" s="619" t="s">
        <v>819</v>
      </c>
      <c r="M46" s="12" t="s">
        <v>1135</v>
      </c>
      <c r="N46" s="22" t="s">
        <v>191</v>
      </c>
      <c r="O46" s="12" t="s">
        <v>197</v>
      </c>
      <c r="P46" s="20" t="s">
        <v>819</v>
      </c>
      <c r="Q46" s="362" t="s">
        <v>1135</v>
      </c>
      <c r="R46" s="358" t="s">
        <v>191</v>
      </c>
      <c r="S46" s="362" t="s">
        <v>197</v>
      </c>
      <c r="T46" s="578" t="s">
        <v>819</v>
      </c>
      <c r="U46" s="368" t="s">
        <v>1135</v>
      </c>
      <c r="V46" s="364" t="s">
        <v>191</v>
      </c>
      <c r="W46" s="368" t="s">
        <v>197</v>
      </c>
      <c r="X46" s="363" t="s">
        <v>819</v>
      </c>
      <c r="Y46" s="24" t="s">
        <v>1135</v>
      </c>
      <c r="Z46" s="305" t="s">
        <v>191</v>
      </c>
      <c r="AA46" s="24" t="s">
        <v>197</v>
      </c>
      <c r="AB46" s="620" t="s">
        <v>819</v>
      </c>
      <c r="AC46" s="57" t="s">
        <v>1135</v>
      </c>
      <c r="AD46" s="302" t="s">
        <v>191</v>
      </c>
      <c r="AE46" s="57" t="s">
        <v>197</v>
      </c>
      <c r="AF46" s="289" t="s">
        <v>819</v>
      </c>
      <c r="AG46" s="295" t="s">
        <v>1135</v>
      </c>
      <c r="AH46" s="311" t="s">
        <v>191</v>
      </c>
      <c r="AI46" s="295" t="s">
        <v>197</v>
      </c>
      <c r="AJ46" s="298" t="s">
        <v>819</v>
      </c>
      <c r="AK46" s="1137" t="s">
        <v>1135</v>
      </c>
      <c r="AL46" s="1138" t="s">
        <v>191</v>
      </c>
      <c r="AM46" s="1137" t="s">
        <v>197</v>
      </c>
      <c r="AN46" s="1137" t="s">
        <v>819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2.75">
      <c r="A47" s="235" t="s">
        <v>822</v>
      </c>
      <c r="B47" s="242">
        <f>B48+B49+B50</f>
        <v>27</v>
      </c>
      <c r="C47" s="243">
        <f>C48+C49+C50</f>
        <v>1890</v>
      </c>
      <c r="D47" s="244">
        <f>C47/B47</f>
        <v>70</v>
      </c>
      <c r="E47" s="1118" t="s">
        <v>822</v>
      </c>
      <c r="F47" s="245">
        <f>F48+F49+F50</f>
        <v>27</v>
      </c>
      <c r="G47" s="1117">
        <f>G48+G49+G50</f>
        <v>1910.5</v>
      </c>
      <c r="H47" s="1122">
        <f>G47/F47</f>
        <v>70.75925925925925</v>
      </c>
      <c r="I47" s="1188" t="s">
        <v>822</v>
      </c>
      <c r="J47" s="279">
        <f>J48+J49+J50</f>
        <v>27</v>
      </c>
      <c r="K47" s="1187">
        <f>K48+K49+K50</f>
        <v>1896</v>
      </c>
      <c r="L47" s="1121">
        <f>K47/J47</f>
        <v>70.22222222222223</v>
      </c>
      <c r="M47" s="223" t="s">
        <v>822</v>
      </c>
      <c r="N47" s="247">
        <f>N48+N49+N50</f>
        <v>27</v>
      </c>
      <c r="O47" s="248">
        <f>O48+O49+O50</f>
        <v>1773</v>
      </c>
      <c r="P47" s="622">
        <f>O47/N47</f>
        <v>65.66666666666667</v>
      </c>
      <c r="Q47" s="1190" t="s">
        <v>822</v>
      </c>
      <c r="R47" s="347">
        <f>R48+R49+R50</f>
        <v>27</v>
      </c>
      <c r="S47" s="1189">
        <f>S48+S49+S50</f>
        <v>1899</v>
      </c>
      <c r="T47" s="1120">
        <f>S47/R47</f>
        <v>70.33333333333333</v>
      </c>
      <c r="U47" s="200" t="s">
        <v>822</v>
      </c>
      <c r="V47" s="249">
        <f>V48+V49+V50</f>
        <v>27</v>
      </c>
      <c r="W47" s="202">
        <f>W48+W49+W50</f>
        <v>1850</v>
      </c>
      <c r="X47" s="623">
        <f>W47/V47</f>
        <v>68.51851851851852</v>
      </c>
      <c r="Y47" s="1044" t="s">
        <v>822</v>
      </c>
      <c r="Z47" s="1043">
        <f>Z48+Z49+Z50</f>
        <v>27</v>
      </c>
      <c r="AA47" s="1042">
        <f>AA48+AA49+AA50</f>
        <v>1922.5</v>
      </c>
      <c r="AB47" s="1041">
        <f>AA47/Z47</f>
        <v>71.20370370370371</v>
      </c>
      <c r="AC47" s="964" t="s">
        <v>822</v>
      </c>
      <c r="AD47" s="965">
        <f>AD48+AD49+AD50</f>
        <v>27</v>
      </c>
      <c r="AE47" s="966">
        <f>AE48+AE49+AE50</f>
        <v>1911.5</v>
      </c>
      <c r="AF47" s="967">
        <f>AE47/AD47</f>
        <v>70.79629629629629</v>
      </c>
      <c r="AG47" s="968" t="s">
        <v>125</v>
      </c>
      <c r="AH47" s="969">
        <f>AH48+AH49+AH50</f>
        <v>27</v>
      </c>
      <c r="AI47" s="970">
        <f>AI48+AI49+AI50</f>
        <v>1939.5</v>
      </c>
      <c r="AJ47" s="947">
        <f>AI47/AH47</f>
        <v>71.83333333333333</v>
      </c>
      <c r="AK47" s="1193" t="s">
        <v>822</v>
      </c>
      <c r="AL47" s="1192">
        <f>AL48+AL49+AL50</f>
        <v>27</v>
      </c>
      <c r="AM47" s="1191">
        <f>AM48+AM49+AM50</f>
        <v>1889.5</v>
      </c>
      <c r="AN47" s="1106">
        <f>AM47/AL47</f>
        <v>69.98148148148148</v>
      </c>
      <c r="AO47" s="30">
        <v>70.5</v>
      </c>
      <c r="AP47" s="30">
        <v>1895</v>
      </c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2.75">
      <c r="A48" s="988" t="s">
        <v>823</v>
      </c>
      <c r="B48" s="106">
        <v>9</v>
      </c>
      <c r="C48" s="651">
        <v>637.5</v>
      </c>
      <c r="D48" s="77">
        <f>C48/B48</f>
        <v>70.83333333333333</v>
      </c>
      <c r="E48" s="903" t="s">
        <v>823</v>
      </c>
      <c r="F48" s="148">
        <v>9</v>
      </c>
      <c r="G48" s="669">
        <v>639</v>
      </c>
      <c r="H48" s="986">
        <f>G48/F48</f>
        <v>71</v>
      </c>
      <c r="I48" s="206" t="s">
        <v>823</v>
      </c>
      <c r="J48" s="152">
        <v>9</v>
      </c>
      <c r="K48" s="73">
        <v>621.5</v>
      </c>
      <c r="L48" s="81">
        <f>K48/J48</f>
        <v>69.05555555555556</v>
      </c>
      <c r="M48" s="205" t="s">
        <v>823</v>
      </c>
      <c r="N48" s="147">
        <v>9</v>
      </c>
      <c r="O48" s="74">
        <v>591</v>
      </c>
      <c r="P48" s="627">
        <f>O48/N48</f>
        <v>65.66666666666667</v>
      </c>
      <c r="Q48" s="326" t="s">
        <v>823</v>
      </c>
      <c r="R48" s="335">
        <v>9</v>
      </c>
      <c r="S48" s="328">
        <v>615</v>
      </c>
      <c r="T48" s="628">
        <f>S48/R48</f>
        <v>68.33333333333333</v>
      </c>
      <c r="U48" s="229" t="s">
        <v>823</v>
      </c>
      <c r="V48" s="156">
        <v>9</v>
      </c>
      <c r="W48" s="69">
        <v>629.5</v>
      </c>
      <c r="X48" s="78">
        <f>W48/V48</f>
        <v>69.94444444444444</v>
      </c>
      <c r="Y48" s="996" t="s">
        <v>1156</v>
      </c>
      <c r="Z48" s="995">
        <v>9</v>
      </c>
      <c r="AA48" s="994">
        <v>661</v>
      </c>
      <c r="AB48" s="993">
        <f>AA48/Z48</f>
        <v>73.44444444444444</v>
      </c>
      <c r="AC48" s="208" t="s">
        <v>823</v>
      </c>
      <c r="AD48" s="103">
        <v>9</v>
      </c>
      <c r="AE48" s="66">
        <v>632</v>
      </c>
      <c r="AF48" s="629">
        <f>AE48/AD48</f>
        <v>70.22222222222223</v>
      </c>
      <c r="AG48" s="944" t="s">
        <v>823</v>
      </c>
      <c r="AH48" s="945">
        <v>9</v>
      </c>
      <c r="AI48" s="946">
        <v>652</v>
      </c>
      <c r="AJ48" s="947">
        <f>AI48/AH48</f>
        <v>72.44444444444444</v>
      </c>
      <c r="AK48" s="992" t="s">
        <v>823</v>
      </c>
      <c r="AL48" s="991">
        <v>9</v>
      </c>
      <c r="AM48" s="990">
        <v>647</v>
      </c>
      <c r="AN48" s="989">
        <f>AM48/AL48</f>
        <v>71.88888888888889</v>
      </c>
      <c r="AO48" s="30">
        <v>71</v>
      </c>
      <c r="AP48" s="30">
        <v>635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2.75">
      <c r="A49" s="203" t="s">
        <v>824</v>
      </c>
      <c r="B49" s="106">
        <v>9</v>
      </c>
      <c r="C49" s="67">
        <v>601.5</v>
      </c>
      <c r="D49" s="77">
        <f>C49/B49</f>
        <v>66.83333333333333</v>
      </c>
      <c r="E49" s="204" t="s">
        <v>824</v>
      </c>
      <c r="F49" s="148">
        <v>9</v>
      </c>
      <c r="G49" s="79">
        <v>629</v>
      </c>
      <c r="H49" s="626">
        <f>G49/F49</f>
        <v>69.88888888888889</v>
      </c>
      <c r="I49" s="955" t="s">
        <v>824</v>
      </c>
      <c r="J49" s="954">
        <v>9</v>
      </c>
      <c r="K49" s="953">
        <v>653.5</v>
      </c>
      <c r="L49" s="952">
        <f>K49/J49</f>
        <v>72.61111111111111</v>
      </c>
      <c r="M49" s="205" t="s">
        <v>824</v>
      </c>
      <c r="N49" s="147">
        <v>9</v>
      </c>
      <c r="O49" s="74">
        <v>588</v>
      </c>
      <c r="P49" s="627">
        <f>O49/N49</f>
        <v>65.33333333333333</v>
      </c>
      <c r="Q49" s="951" t="s">
        <v>824</v>
      </c>
      <c r="R49" s="950">
        <v>9</v>
      </c>
      <c r="S49" s="949">
        <v>649</v>
      </c>
      <c r="T49" s="948">
        <f>S49/R49</f>
        <v>72.11111111111111</v>
      </c>
      <c r="U49" s="229" t="s">
        <v>824</v>
      </c>
      <c r="V49" s="156">
        <v>9</v>
      </c>
      <c r="W49" s="69">
        <v>615</v>
      </c>
      <c r="X49" s="78">
        <f>W49/V49</f>
        <v>68.33333333333333</v>
      </c>
      <c r="Y49" s="910" t="s">
        <v>440</v>
      </c>
      <c r="Z49" s="157">
        <v>9</v>
      </c>
      <c r="AA49" s="813">
        <v>635</v>
      </c>
      <c r="AB49" s="830">
        <f>AA49/Z49</f>
        <v>70.55555555555556</v>
      </c>
      <c r="AC49" s="959" t="s">
        <v>124</v>
      </c>
      <c r="AD49" s="958">
        <v>9</v>
      </c>
      <c r="AE49" s="957">
        <v>662.5</v>
      </c>
      <c r="AF49" s="956">
        <f>AE49/AD49</f>
        <v>73.61111111111111</v>
      </c>
      <c r="AG49" s="898" t="s">
        <v>824</v>
      </c>
      <c r="AH49" s="313">
        <v>9</v>
      </c>
      <c r="AI49" s="814">
        <v>635.5</v>
      </c>
      <c r="AJ49" s="897">
        <f>AI49/AH49</f>
        <v>70.61111111111111</v>
      </c>
      <c r="AK49" s="987" t="s">
        <v>824</v>
      </c>
      <c r="AL49" s="603">
        <v>9</v>
      </c>
      <c r="AM49" s="902">
        <v>632.5</v>
      </c>
      <c r="AN49" s="597">
        <f>AM49/AL49</f>
        <v>70.27777777777777</v>
      </c>
      <c r="AO49" s="30">
        <v>70.5</v>
      </c>
      <c r="AP49" s="30">
        <v>630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3.5" thickBot="1">
      <c r="A50" s="1160" t="s">
        <v>833</v>
      </c>
      <c r="B50" s="1161">
        <v>9</v>
      </c>
      <c r="C50" s="1162">
        <v>651</v>
      </c>
      <c r="D50" s="1163">
        <f>C50/B50</f>
        <v>72.33333333333333</v>
      </c>
      <c r="E50" s="1113" t="s">
        <v>833</v>
      </c>
      <c r="F50" s="1114">
        <v>9</v>
      </c>
      <c r="G50" s="1115">
        <v>642.5</v>
      </c>
      <c r="H50" s="1116">
        <f>G50/F50</f>
        <v>71.38888888888889</v>
      </c>
      <c r="I50" s="233" t="s">
        <v>833</v>
      </c>
      <c r="J50" s="280">
        <v>9</v>
      </c>
      <c r="K50" s="283">
        <v>621</v>
      </c>
      <c r="L50" s="237">
        <f>K50/J50</f>
        <v>69</v>
      </c>
      <c r="M50" s="217" t="s">
        <v>833</v>
      </c>
      <c r="N50" s="158">
        <v>9</v>
      </c>
      <c r="O50" s="95">
        <v>594</v>
      </c>
      <c r="P50" s="631">
        <f>O50/N50</f>
        <v>66</v>
      </c>
      <c r="Q50" s="923" t="s">
        <v>833</v>
      </c>
      <c r="R50" s="348">
        <v>9</v>
      </c>
      <c r="S50" s="1186">
        <v>635</v>
      </c>
      <c r="T50" s="1092">
        <f>S50/R50</f>
        <v>70.55555555555556</v>
      </c>
      <c r="U50" s="218" t="s">
        <v>833</v>
      </c>
      <c r="V50" s="281">
        <v>9</v>
      </c>
      <c r="W50" s="220">
        <v>605.5</v>
      </c>
      <c r="X50" s="227">
        <f>W50/V50</f>
        <v>67.27777777777777</v>
      </c>
      <c r="Y50" s="221" t="s">
        <v>833</v>
      </c>
      <c r="Z50" s="252">
        <v>9</v>
      </c>
      <c r="AA50" s="1185">
        <v>626.5</v>
      </c>
      <c r="AB50" s="230">
        <f>AA50/Z50</f>
        <v>69.61111111111111</v>
      </c>
      <c r="AC50" s="222" t="s">
        <v>833</v>
      </c>
      <c r="AD50" s="164">
        <v>9</v>
      </c>
      <c r="AE50" s="102">
        <v>617</v>
      </c>
      <c r="AF50" s="632">
        <f>AE50/AD50</f>
        <v>68.55555555555556</v>
      </c>
      <c r="AG50" s="1093" t="s">
        <v>1106</v>
      </c>
      <c r="AH50" s="1094">
        <v>9</v>
      </c>
      <c r="AI50" s="1095">
        <v>652</v>
      </c>
      <c r="AJ50" s="947">
        <f>AI50/AH50</f>
        <v>72.44444444444444</v>
      </c>
      <c r="AK50" s="1184" t="s">
        <v>833</v>
      </c>
      <c r="AL50" s="1112">
        <v>9</v>
      </c>
      <c r="AM50" s="1145">
        <v>610</v>
      </c>
      <c r="AN50" s="1106">
        <f>AM50/AL50</f>
        <v>67.77777777777777</v>
      </c>
      <c r="AO50" s="30">
        <v>70.5</v>
      </c>
      <c r="AP50" s="30">
        <v>632.5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3.5" thickBot="1">
      <c r="A51" s="19" t="s">
        <v>1148</v>
      </c>
      <c r="B51" s="140" t="s">
        <v>191</v>
      </c>
      <c r="C51" s="19" t="s">
        <v>197</v>
      </c>
      <c r="D51" s="19" t="s">
        <v>819</v>
      </c>
      <c r="E51" s="16" t="s">
        <v>1148</v>
      </c>
      <c r="F51" s="15" t="s">
        <v>191</v>
      </c>
      <c r="G51" s="16" t="s">
        <v>197</v>
      </c>
      <c r="H51" s="17" t="s">
        <v>819</v>
      </c>
      <c r="I51" s="18" t="s">
        <v>1148</v>
      </c>
      <c r="J51" s="141" t="s">
        <v>191</v>
      </c>
      <c r="K51" s="18" t="s">
        <v>197</v>
      </c>
      <c r="L51" s="18" t="s">
        <v>819</v>
      </c>
      <c r="M51" s="12" t="s">
        <v>1148</v>
      </c>
      <c r="N51" s="22" t="s">
        <v>191</v>
      </c>
      <c r="O51" s="12" t="s">
        <v>197</v>
      </c>
      <c r="P51" s="20" t="s">
        <v>819</v>
      </c>
      <c r="Q51" s="362" t="s">
        <v>1148</v>
      </c>
      <c r="R51" s="358" t="s">
        <v>191</v>
      </c>
      <c r="S51" s="362" t="s">
        <v>197</v>
      </c>
      <c r="T51" s="362" t="s">
        <v>819</v>
      </c>
      <c r="U51" s="368" t="s">
        <v>1148</v>
      </c>
      <c r="V51" s="364" t="s">
        <v>191</v>
      </c>
      <c r="W51" s="368" t="s">
        <v>197</v>
      </c>
      <c r="X51" s="363" t="s">
        <v>819</v>
      </c>
      <c r="Y51" s="23" t="s">
        <v>1148</v>
      </c>
      <c r="Z51" s="144" t="s">
        <v>191</v>
      </c>
      <c r="AA51" s="23" t="s">
        <v>197</v>
      </c>
      <c r="AB51" s="23" t="s">
        <v>819</v>
      </c>
      <c r="AC51" s="56" t="s">
        <v>1148</v>
      </c>
      <c r="AD51" s="143" t="s">
        <v>191</v>
      </c>
      <c r="AE51" s="56" t="s">
        <v>197</v>
      </c>
      <c r="AF51" s="142" t="s">
        <v>819</v>
      </c>
      <c r="AG51" s="295" t="s">
        <v>1148</v>
      </c>
      <c r="AH51" s="311" t="s">
        <v>191</v>
      </c>
      <c r="AI51" s="295" t="s">
        <v>197</v>
      </c>
      <c r="AJ51" s="298" t="s">
        <v>819</v>
      </c>
      <c r="AK51" s="1137" t="s">
        <v>1148</v>
      </c>
      <c r="AL51" s="1138" t="s">
        <v>191</v>
      </c>
      <c r="AM51" s="1137" t="s">
        <v>197</v>
      </c>
      <c r="AN51" s="1137" t="s">
        <v>819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3.5" thickBot="1">
      <c r="A52" s="203">
        <v>0</v>
      </c>
      <c r="B52" s="308">
        <v>0</v>
      </c>
      <c r="C52" s="258">
        <v>0</v>
      </c>
      <c r="D52" s="253">
        <v>0</v>
      </c>
      <c r="E52" s="903">
        <v>1</v>
      </c>
      <c r="F52" s="904">
        <v>1</v>
      </c>
      <c r="G52" s="260">
        <v>0</v>
      </c>
      <c r="H52" s="241">
        <v>0</v>
      </c>
      <c r="I52" s="899">
        <v>1</v>
      </c>
      <c r="J52" s="906">
        <v>1</v>
      </c>
      <c r="K52" s="907">
        <v>1</v>
      </c>
      <c r="L52" s="262">
        <v>0</v>
      </c>
      <c r="M52" s="205">
        <v>0</v>
      </c>
      <c r="N52" s="263">
        <v>0</v>
      </c>
      <c r="O52" s="261">
        <v>0</v>
      </c>
      <c r="P52" s="264">
        <v>0</v>
      </c>
      <c r="Q52" s="900">
        <v>1</v>
      </c>
      <c r="R52" s="344">
        <v>0</v>
      </c>
      <c r="S52" s="345">
        <v>0</v>
      </c>
      <c r="T52" s="917">
        <v>1</v>
      </c>
      <c r="U52" s="229">
        <v>0</v>
      </c>
      <c r="V52" s="254">
        <v>0</v>
      </c>
      <c r="W52" s="255">
        <v>0</v>
      </c>
      <c r="X52" s="256">
        <v>0</v>
      </c>
      <c r="Y52" s="910">
        <v>1</v>
      </c>
      <c r="Z52" s="306">
        <v>0</v>
      </c>
      <c r="AA52" s="109">
        <v>0</v>
      </c>
      <c r="AB52" s="911">
        <v>1</v>
      </c>
      <c r="AC52" s="208">
        <v>0</v>
      </c>
      <c r="AD52" s="303">
        <v>0</v>
      </c>
      <c r="AE52" s="257">
        <v>0</v>
      </c>
      <c r="AF52" s="291">
        <v>0</v>
      </c>
      <c r="AG52" s="913">
        <v>1</v>
      </c>
      <c r="AH52" s="315">
        <v>0</v>
      </c>
      <c r="AI52" s="297">
        <v>0</v>
      </c>
      <c r="AJ52" s="912">
        <v>1</v>
      </c>
      <c r="AK52" s="1011">
        <v>0</v>
      </c>
      <c r="AL52" s="1056">
        <v>0</v>
      </c>
      <c r="AM52" s="1039">
        <v>0</v>
      </c>
      <c r="AN52" s="1009">
        <v>0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3.5" thickBot="1">
      <c r="A53" s="19" t="s">
        <v>1149</v>
      </c>
      <c r="B53" s="140" t="s">
        <v>191</v>
      </c>
      <c r="C53" s="19" t="s">
        <v>197</v>
      </c>
      <c r="D53" s="19" t="s">
        <v>819</v>
      </c>
      <c r="E53" s="16" t="s">
        <v>1149</v>
      </c>
      <c r="F53" s="15" t="s">
        <v>191</v>
      </c>
      <c r="G53" s="16" t="s">
        <v>197</v>
      </c>
      <c r="H53" s="17" t="s">
        <v>819</v>
      </c>
      <c r="I53" s="18" t="s">
        <v>1149</v>
      </c>
      <c r="J53" s="141" t="s">
        <v>191</v>
      </c>
      <c r="K53" s="18" t="s">
        <v>197</v>
      </c>
      <c r="L53" s="18" t="s">
        <v>819</v>
      </c>
      <c r="M53" s="12" t="s">
        <v>1149</v>
      </c>
      <c r="N53" s="22" t="s">
        <v>191</v>
      </c>
      <c r="O53" s="12" t="s">
        <v>197</v>
      </c>
      <c r="P53" s="20" t="s">
        <v>819</v>
      </c>
      <c r="Q53" s="362" t="s">
        <v>1149</v>
      </c>
      <c r="R53" s="358" t="s">
        <v>191</v>
      </c>
      <c r="S53" s="362" t="s">
        <v>197</v>
      </c>
      <c r="T53" s="362" t="s">
        <v>819</v>
      </c>
      <c r="U53" s="368" t="s">
        <v>1149</v>
      </c>
      <c r="V53" s="364" t="s">
        <v>191</v>
      </c>
      <c r="W53" s="368" t="s">
        <v>197</v>
      </c>
      <c r="X53" s="363" t="s">
        <v>819</v>
      </c>
      <c r="Y53" s="23" t="s">
        <v>1149</v>
      </c>
      <c r="Z53" s="144" t="s">
        <v>191</v>
      </c>
      <c r="AA53" s="23" t="s">
        <v>197</v>
      </c>
      <c r="AB53" s="23" t="s">
        <v>819</v>
      </c>
      <c r="AC53" s="56" t="s">
        <v>1149</v>
      </c>
      <c r="AD53" s="143" t="s">
        <v>191</v>
      </c>
      <c r="AE53" s="56" t="s">
        <v>197</v>
      </c>
      <c r="AF53" s="142" t="s">
        <v>819</v>
      </c>
      <c r="AG53" s="295" t="s">
        <v>1149</v>
      </c>
      <c r="AH53" s="311" t="s">
        <v>191</v>
      </c>
      <c r="AI53" s="295" t="s">
        <v>197</v>
      </c>
      <c r="AJ53" s="298" t="s">
        <v>819</v>
      </c>
      <c r="AK53" s="1137" t="s">
        <v>1149</v>
      </c>
      <c r="AL53" s="1138" t="s">
        <v>191</v>
      </c>
      <c r="AM53" s="1137" t="s">
        <v>197</v>
      </c>
      <c r="AN53" s="1137" t="s">
        <v>819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3.5" thickBot="1">
      <c r="A54" s="203">
        <v>1</v>
      </c>
      <c r="B54" s="308">
        <v>0</v>
      </c>
      <c r="C54" s="258">
        <v>0</v>
      </c>
      <c r="D54" s="253">
        <v>1</v>
      </c>
      <c r="E54" s="204">
        <v>1</v>
      </c>
      <c r="F54" s="259">
        <v>0</v>
      </c>
      <c r="G54" s="260">
        <v>1</v>
      </c>
      <c r="H54" s="241">
        <v>1</v>
      </c>
      <c r="I54" s="899">
        <v>2</v>
      </c>
      <c r="J54" s="153">
        <v>0</v>
      </c>
      <c r="K54" s="108">
        <v>0</v>
      </c>
      <c r="L54" s="908">
        <v>2</v>
      </c>
      <c r="M54" s="205">
        <v>0</v>
      </c>
      <c r="N54" s="263">
        <v>0</v>
      </c>
      <c r="O54" s="261">
        <v>0</v>
      </c>
      <c r="P54" s="264">
        <v>0</v>
      </c>
      <c r="Q54" s="326">
        <v>1</v>
      </c>
      <c r="R54" s="344">
        <v>1</v>
      </c>
      <c r="S54" s="345">
        <v>1</v>
      </c>
      <c r="T54" s="346">
        <v>1</v>
      </c>
      <c r="U54" s="229">
        <v>1</v>
      </c>
      <c r="V54" s="254">
        <v>0</v>
      </c>
      <c r="W54" s="255">
        <v>1</v>
      </c>
      <c r="X54" s="256">
        <v>1</v>
      </c>
      <c r="Y54" s="207">
        <v>1</v>
      </c>
      <c r="Z54" s="306">
        <v>0</v>
      </c>
      <c r="AA54" s="109">
        <v>1</v>
      </c>
      <c r="AB54" s="110">
        <v>1</v>
      </c>
      <c r="AC54" s="208">
        <v>1</v>
      </c>
      <c r="AD54" s="303">
        <v>0</v>
      </c>
      <c r="AE54" s="257">
        <v>1</v>
      </c>
      <c r="AF54" s="291">
        <v>1</v>
      </c>
      <c r="AG54" s="913">
        <v>2</v>
      </c>
      <c r="AH54" s="924">
        <v>1</v>
      </c>
      <c r="AI54" s="918">
        <v>2</v>
      </c>
      <c r="AJ54" s="301">
        <v>1</v>
      </c>
      <c r="AK54" s="914">
        <v>1</v>
      </c>
      <c r="AL54" s="634">
        <v>0</v>
      </c>
      <c r="AM54" s="635">
        <v>0</v>
      </c>
      <c r="AN54" s="915">
        <v>1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3.5" thickBot="1">
      <c r="A55" s="19" t="s">
        <v>821</v>
      </c>
      <c r="B55" s="140" t="s">
        <v>191</v>
      </c>
      <c r="C55" s="19" t="s">
        <v>197</v>
      </c>
      <c r="D55" s="19" t="s">
        <v>819</v>
      </c>
      <c r="E55" s="16" t="s">
        <v>821</v>
      </c>
      <c r="F55" s="15" t="s">
        <v>191</v>
      </c>
      <c r="G55" s="16" t="s">
        <v>197</v>
      </c>
      <c r="H55" s="17" t="s">
        <v>819</v>
      </c>
      <c r="I55" s="18" t="s">
        <v>821</v>
      </c>
      <c r="J55" s="141" t="s">
        <v>191</v>
      </c>
      <c r="K55" s="18" t="s">
        <v>197</v>
      </c>
      <c r="L55" s="18" t="s">
        <v>819</v>
      </c>
      <c r="M55" s="12" t="s">
        <v>821</v>
      </c>
      <c r="N55" s="22" t="s">
        <v>191</v>
      </c>
      <c r="O55" s="12" t="s">
        <v>197</v>
      </c>
      <c r="P55" s="20" t="s">
        <v>819</v>
      </c>
      <c r="Q55" s="362" t="s">
        <v>821</v>
      </c>
      <c r="R55" s="358" t="s">
        <v>191</v>
      </c>
      <c r="S55" s="362" t="s">
        <v>197</v>
      </c>
      <c r="T55" s="362" t="s">
        <v>819</v>
      </c>
      <c r="U55" s="368" t="s">
        <v>821</v>
      </c>
      <c r="V55" s="364" t="s">
        <v>191</v>
      </c>
      <c r="W55" s="368" t="s">
        <v>197</v>
      </c>
      <c r="X55" s="363" t="s">
        <v>819</v>
      </c>
      <c r="Y55" s="23" t="s">
        <v>821</v>
      </c>
      <c r="Z55" s="144" t="s">
        <v>191</v>
      </c>
      <c r="AA55" s="23" t="s">
        <v>197</v>
      </c>
      <c r="AB55" s="23" t="s">
        <v>819</v>
      </c>
      <c r="AC55" s="56" t="s">
        <v>821</v>
      </c>
      <c r="AD55" s="143" t="s">
        <v>191</v>
      </c>
      <c r="AE55" s="56" t="s">
        <v>197</v>
      </c>
      <c r="AF55" s="142" t="s">
        <v>819</v>
      </c>
      <c r="AG55" s="295" t="s">
        <v>821</v>
      </c>
      <c r="AH55" s="311" t="s">
        <v>191</v>
      </c>
      <c r="AI55" s="295" t="s">
        <v>197</v>
      </c>
      <c r="AJ55" s="298" t="s">
        <v>819</v>
      </c>
      <c r="AK55" s="1137" t="s">
        <v>821</v>
      </c>
      <c r="AL55" s="1138" t="s">
        <v>191</v>
      </c>
      <c r="AM55" s="1137" t="s">
        <v>197</v>
      </c>
      <c r="AN55" s="1137" t="s">
        <v>819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3.5" thickBot="1">
      <c r="A56" s="988">
        <v>2</v>
      </c>
      <c r="B56" s="308">
        <v>0</v>
      </c>
      <c r="C56" s="1179">
        <v>2</v>
      </c>
      <c r="D56" s="253">
        <v>1</v>
      </c>
      <c r="E56" s="903">
        <v>3</v>
      </c>
      <c r="F56" s="259">
        <v>0</v>
      </c>
      <c r="G56" s="905">
        <v>3</v>
      </c>
      <c r="H56" s="241">
        <v>1</v>
      </c>
      <c r="I56" s="899">
        <v>4</v>
      </c>
      <c r="J56" s="153">
        <v>0</v>
      </c>
      <c r="K56" s="907">
        <v>3</v>
      </c>
      <c r="L56" s="908">
        <v>4</v>
      </c>
      <c r="M56" s="167">
        <v>4</v>
      </c>
      <c r="N56" s="263">
        <v>1</v>
      </c>
      <c r="O56" s="261">
        <v>1</v>
      </c>
      <c r="P56" s="997">
        <v>4</v>
      </c>
      <c r="Q56" s="900">
        <v>2</v>
      </c>
      <c r="R56" s="344">
        <v>1</v>
      </c>
      <c r="S56" s="1067">
        <v>2</v>
      </c>
      <c r="T56" s="917">
        <v>2</v>
      </c>
      <c r="U56" s="901">
        <v>3</v>
      </c>
      <c r="V56" s="254">
        <v>1</v>
      </c>
      <c r="W56" s="255">
        <v>1</v>
      </c>
      <c r="X56" s="909">
        <v>2</v>
      </c>
      <c r="Y56" s="910">
        <v>2</v>
      </c>
      <c r="Z56" s="306">
        <v>1</v>
      </c>
      <c r="AA56" s="1101">
        <v>2</v>
      </c>
      <c r="AB56" s="110">
        <v>1</v>
      </c>
      <c r="AC56" s="250">
        <v>3</v>
      </c>
      <c r="AD56" s="303">
        <v>0</v>
      </c>
      <c r="AE56" s="257">
        <v>1</v>
      </c>
      <c r="AF56" s="919">
        <v>3</v>
      </c>
      <c r="AG56" s="983">
        <v>1</v>
      </c>
      <c r="AH56" s="315">
        <v>0</v>
      </c>
      <c r="AI56" s="984">
        <v>1</v>
      </c>
      <c r="AJ56" s="985">
        <v>1</v>
      </c>
      <c r="AK56" s="594">
        <v>0</v>
      </c>
      <c r="AL56" s="634">
        <v>0</v>
      </c>
      <c r="AM56" s="635">
        <v>0</v>
      </c>
      <c r="AN56" s="636">
        <v>0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3.5" thickBot="1">
      <c r="A57" s="19" t="s">
        <v>1151</v>
      </c>
      <c r="B57" s="140" t="s">
        <v>191</v>
      </c>
      <c r="C57" s="19" t="s">
        <v>197</v>
      </c>
      <c r="D57" s="19" t="s">
        <v>819</v>
      </c>
      <c r="E57" s="16" t="s">
        <v>1151</v>
      </c>
      <c r="F57" s="15" t="s">
        <v>191</v>
      </c>
      <c r="G57" s="16" t="s">
        <v>197</v>
      </c>
      <c r="H57" s="17" t="s">
        <v>819</v>
      </c>
      <c r="I57" s="18" t="s">
        <v>1151</v>
      </c>
      <c r="J57" s="141" t="s">
        <v>191</v>
      </c>
      <c r="K57" s="18" t="s">
        <v>197</v>
      </c>
      <c r="L57" s="18" t="s">
        <v>819</v>
      </c>
      <c r="M57" s="12" t="s">
        <v>1151</v>
      </c>
      <c r="N57" s="22" t="s">
        <v>191</v>
      </c>
      <c r="O57" s="12" t="s">
        <v>197</v>
      </c>
      <c r="P57" s="20" t="s">
        <v>819</v>
      </c>
      <c r="Q57" s="362" t="s">
        <v>1151</v>
      </c>
      <c r="R57" s="358" t="s">
        <v>191</v>
      </c>
      <c r="S57" s="362" t="s">
        <v>197</v>
      </c>
      <c r="T57" s="362" t="s">
        <v>819</v>
      </c>
      <c r="U57" s="368" t="s">
        <v>1151</v>
      </c>
      <c r="V57" s="364" t="s">
        <v>191</v>
      </c>
      <c r="W57" s="368" t="s">
        <v>197</v>
      </c>
      <c r="X57" s="363" t="s">
        <v>819</v>
      </c>
      <c r="Y57" s="23" t="s">
        <v>1151</v>
      </c>
      <c r="Z57" s="144" t="s">
        <v>191</v>
      </c>
      <c r="AA57" s="23" t="s">
        <v>197</v>
      </c>
      <c r="AB57" s="23" t="s">
        <v>819</v>
      </c>
      <c r="AC57" s="56" t="s">
        <v>1151</v>
      </c>
      <c r="AD57" s="143" t="s">
        <v>191</v>
      </c>
      <c r="AE57" s="56" t="s">
        <v>197</v>
      </c>
      <c r="AF57" s="142" t="s">
        <v>819</v>
      </c>
      <c r="AG57" s="295" t="s">
        <v>1151</v>
      </c>
      <c r="AH57" s="311" t="s">
        <v>191</v>
      </c>
      <c r="AI57" s="295" t="s">
        <v>197</v>
      </c>
      <c r="AJ57" s="298" t="s">
        <v>819</v>
      </c>
      <c r="AK57" s="1137" t="s">
        <v>1151</v>
      </c>
      <c r="AL57" s="1138" t="s">
        <v>191</v>
      </c>
      <c r="AM57" s="1137" t="s">
        <v>197</v>
      </c>
      <c r="AN57" s="1137" t="s">
        <v>819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3.5" thickBot="1">
      <c r="A58" s="1002">
        <v>2</v>
      </c>
      <c r="B58" s="309">
        <v>0</v>
      </c>
      <c r="C58" s="265">
        <v>1</v>
      </c>
      <c r="D58" s="1003">
        <v>2</v>
      </c>
      <c r="E58" s="212">
        <v>1</v>
      </c>
      <c r="F58" s="277">
        <v>0</v>
      </c>
      <c r="G58" s="267">
        <v>1</v>
      </c>
      <c r="H58" s="268">
        <v>1</v>
      </c>
      <c r="I58" s="233">
        <v>0</v>
      </c>
      <c r="J58" s="310">
        <v>0</v>
      </c>
      <c r="K58" s="269">
        <v>0</v>
      </c>
      <c r="L58" s="287">
        <v>0</v>
      </c>
      <c r="M58" s="217">
        <v>1</v>
      </c>
      <c r="N58" s="270">
        <v>1</v>
      </c>
      <c r="O58" s="271">
        <v>1</v>
      </c>
      <c r="P58" s="272">
        <v>0</v>
      </c>
      <c r="Q58" s="330">
        <v>1</v>
      </c>
      <c r="R58" s="341">
        <v>1</v>
      </c>
      <c r="S58" s="342">
        <v>1</v>
      </c>
      <c r="T58" s="343">
        <v>0</v>
      </c>
      <c r="U58" s="218">
        <v>0</v>
      </c>
      <c r="V58" s="273">
        <v>0</v>
      </c>
      <c r="W58" s="274">
        <v>0</v>
      </c>
      <c r="X58" s="275">
        <v>0</v>
      </c>
      <c r="Y58" s="921">
        <v>2</v>
      </c>
      <c r="Z58" s="307">
        <v>1</v>
      </c>
      <c r="AA58" s="111">
        <v>1</v>
      </c>
      <c r="AB58" s="920">
        <v>2</v>
      </c>
      <c r="AC58" s="927">
        <v>2</v>
      </c>
      <c r="AD58" s="304">
        <v>0</v>
      </c>
      <c r="AE58" s="926">
        <v>2</v>
      </c>
      <c r="AF58" s="292">
        <v>1</v>
      </c>
      <c r="AG58" s="913">
        <v>2</v>
      </c>
      <c r="AH58" s="315">
        <v>0</v>
      </c>
      <c r="AI58" s="918">
        <v>2</v>
      </c>
      <c r="AJ58" s="912">
        <v>2</v>
      </c>
      <c r="AK58" s="914">
        <v>2</v>
      </c>
      <c r="AL58" s="634">
        <v>0</v>
      </c>
      <c r="AM58" s="1039">
        <v>1</v>
      </c>
      <c r="AN58" s="915">
        <v>2</v>
      </c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3.5" thickBot="1">
      <c r="A59" s="19" t="s">
        <v>651</v>
      </c>
      <c r="B59" s="140" t="s">
        <v>191</v>
      </c>
      <c r="C59" s="19" t="s">
        <v>197</v>
      </c>
      <c r="D59" s="19" t="s">
        <v>819</v>
      </c>
      <c r="E59" s="16" t="s">
        <v>651</v>
      </c>
      <c r="F59" s="15" t="s">
        <v>191</v>
      </c>
      <c r="G59" s="16" t="s">
        <v>197</v>
      </c>
      <c r="H59" s="17" t="s">
        <v>819</v>
      </c>
      <c r="I59" s="18" t="s">
        <v>651</v>
      </c>
      <c r="J59" s="141" t="s">
        <v>191</v>
      </c>
      <c r="K59" s="18" t="s">
        <v>197</v>
      </c>
      <c r="L59" s="18" t="s">
        <v>819</v>
      </c>
      <c r="M59" s="12" t="s">
        <v>651</v>
      </c>
      <c r="N59" s="22" t="s">
        <v>191</v>
      </c>
      <c r="O59" s="12" t="s">
        <v>197</v>
      </c>
      <c r="P59" s="20" t="s">
        <v>819</v>
      </c>
      <c r="Q59" s="362" t="s">
        <v>651</v>
      </c>
      <c r="R59" s="358" t="s">
        <v>191</v>
      </c>
      <c r="S59" s="362" t="s">
        <v>197</v>
      </c>
      <c r="T59" s="362" t="s">
        <v>819</v>
      </c>
      <c r="U59" s="368" t="s">
        <v>651</v>
      </c>
      <c r="V59" s="364" t="s">
        <v>191</v>
      </c>
      <c r="W59" s="368" t="s">
        <v>197</v>
      </c>
      <c r="X59" s="363" t="s">
        <v>819</v>
      </c>
      <c r="Y59" s="23" t="s">
        <v>651</v>
      </c>
      <c r="Z59" s="144" t="s">
        <v>191</v>
      </c>
      <c r="AA59" s="23" t="s">
        <v>197</v>
      </c>
      <c r="AB59" s="23" t="s">
        <v>819</v>
      </c>
      <c r="AC59" s="56" t="s">
        <v>651</v>
      </c>
      <c r="AD59" s="143" t="s">
        <v>191</v>
      </c>
      <c r="AE59" s="56" t="s">
        <v>197</v>
      </c>
      <c r="AF59" s="142" t="s">
        <v>819</v>
      </c>
      <c r="AG59" s="295" t="s">
        <v>651</v>
      </c>
      <c r="AH59" s="311" t="s">
        <v>191</v>
      </c>
      <c r="AI59" s="295" t="s">
        <v>197</v>
      </c>
      <c r="AJ59" s="298" t="s">
        <v>819</v>
      </c>
      <c r="AK59" s="1137" t="s">
        <v>651</v>
      </c>
      <c r="AL59" s="1138" t="s">
        <v>191</v>
      </c>
      <c r="AM59" s="1137" t="s">
        <v>197</v>
      </c>
      <c r="AN59" s="1137" t="s">
        <v>819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3.5" thickBot="1">
      <c r="A60" s="1002">
        <v>1</v>
      </c>
      <c r="B60" s="1063">
        <v>1</v>
      </c>
      <c r="C60" s="1100">
        <v>1</v>
      </c>
      <c r="D60" s="1003">
        <v>1</v>
      </c>
      <c r="E60" s="1004">
        <v>1</v>
      </c>
      <c r="F60" s="277">
        <v>0</v>
      </c>
      <c r="G60" s="267">
        <v>0</v>
      </c>
      <c r="H60" s="1013">
        <v>1</v>
      </c>
      <c r="I60" s="933">
        <v>1</v>
      </c>
      <c r="J60" s="1064">
        <v>1</v>
      </c>
      <c r="K60" s="932">
        <v>1</v>
      </c>
      <c r="L60" s="934">
        <v>1</v>
      </c>
      <c r="M60" s="217">
        <v>0</v>
      </c>
      <c r="N60" s="270">
        <v>0</v>
      </c>
      <c r="O60" s="271">
        <v>0</v>
      </c>
      <c r="P60" s="272">
        <v>0</v>
      </c>
      <c r="Q60" s="923">
        <v>1</v>
      </c>
      <c r="R60" s="922">
        <v>1</v>
      </c>
      <c r="S60" s="342">
        <v>0</v>
      </c>
      <c r="T60" s="343">
        <v>0</v>
      </c>
      <c r="U60" s="218">
        <v>0</v>
      </c>
      <c r="V60" s="273">
        <v>0</v>
      </c>
      <c r="W60" s="274">
        <v>0</v>
      </c>
      <c r="X60" s="275">
        <v>0</v>
      </c>
      <c r="Y60" s="221">
        <v>0</v>
      </c>
      <c r="Z60" s="307">
        <v>0</v>
      </c>
      <c r="AA60" s="111">
        <v>0</v>
      </c>
      <c r="AB60" s="112">
        <v>0</v>
      </c>
      <c r="AC60" s="222">
        <v>0</v>
      </c>
      <c r="AD60" s="304">
        <v>0</v>
      </c>
      <c r="AE60" s="276">
        <v>0</v>
      </c>
      <c r="AF60" s="292">
        <v>0</v>
      </c>
      <c r="AG60" s="316">
        <v>0</v>
      </c>
      <c r="AH60" s="315">
        <v>0</v>
      </c>
      <c r="AI60" s="297">
        <v>0</v>
      </c>
      <c r="AJ60" s="301">
        <v>0</v>
      </c>
      <c r="AK60" s="914">
        <v>1</v>
      </c>
      <c r="AL60" s="916">
        <v>1</v>
      </c>
      <c r="AM60" s="635">
        <v>0</v>
      </c>
      <c r="AN60" s="915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3.5" thickBot="1">
      <c r="A61" s="19" t="s">
        <v>1135</v>
      </c>
      <c r="B61" s="140" t="s">
        <v>191</v>
      </c>
      <c r="C61" s="19" t="s">
        <v>197</v>
      </c>
      <c r="D61" s="19" t="s">
        <v>819</v>
      </c>
      <c r="E61" s="16" t="s">
        <v>1135</v>
      </c>
      <c r="F61" s="15" t="s">
        <v>191</v>
      </c>
      <c r="G61" s="16" t="s">
        <v>197</v>
      </c>
      <c r="H61" s="17" t="s">
        <v>819</v>
      </c>
      <c r="I61" s="18" t="s">
        <v>1135</v>
      </c>
      <c r="J61" s="141" t="s">
        <v>191</v>
      </c>
      <c r="K61" s="18" t="s">
        <v>197</v>
      </c>
      <c r="L61" s="18" t="s">
        <v>819</v>
      </c>
      <c r="M61" s="12" t="s">
        <v>1135</v>
      </c>
      <c r="N61" s="22" t="s">
        <v>191</v>
      </c>
      <c r="O61" s="12" t="s">
        <v>197</v>
      </c>
      <c r="P61" s="20" t="s">
        <v>819</v>
      </c>
      <c r="Q61" s="362" t="s">
        <v>1135</v>
      </c>
      <c r="R61" s="358" t="s">
        <v>191</v>
      </c>
      <c r="S61" s="362" t="s">
        <v>197</v>
      </c>
      <c r="T61" s="362" t="s">
        <v>819</v>
      </c>
      <c r="U61" s="368" t="s">
        <v>1135</v>
      </c>
      <c r="V61" s="364" t="s">
        <v>191</v>
      </c>
      <c r="W61" s="368" t="s">
        <v>197</v>
      </c>
      <c r="X61" s="363" t="s">
        <v>819</v>
      </c>
      <c r="Y61" s="23" t="s">
        <v>1135</v>
      </c>
      <c r="Z61" s="144" t="s">
        <v>191</v>
      </c>
      <c r="AA61" s="23" t="s">
        <v>197</v>
      </c>
      <c r="AB61" s="23" t="s">
        <v>819</v>
      </c>
      <c r="AC61" s="56" t="s">
        <v>1135</v>
      </c>
      <c r="AD61" s="143" t="s">
        <v>191</v>
      </c>
      <c r="AE61" s="56" t="s">
        <v>197</v>
      </c>
      <c r="AF61" s="142" t="s">
        <v>819</v>
      </c>
      <c r="AG61" s="295" t="s">
        <v>1135</v>
      </c>
      <c r="AH61" s="311" t="s">
        <v>191</v>
      </c>
      <c r="AI61" s="295" t="s">
        <v>197</v>
      </c>
      <c r="AJ61" s="298" t="s">
        <v>819</v>
      </c>
      <c r="AK61" s="1137" t="s">
        <v>1135</v>
      </c>
      <c r="AL61" s="1138" t="s">
        <v>191</v>
      </c>
      <c r="AM61" s="1137" t="s">
        <v>197</v>
      </c>
      <c r="AN61" s="1137" t="s">
        <v>819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3.5" thickBot="1">
      <c r="A62" s="1002">
        <v>2</v>
      </c>
      <c r="B62" s="309">
        <v>0</v>
      </c>
      <c r="C62" s="1100">
        <v>2</v>
      </c>
      <c r="D62" s="266">
        <v>1</v>
      </c>
      <c r="E62" s="1004">
        <v>3</v>
      </c>
      <c r="F62" s="277">
        <v>0</v>
      </c>
      <c r="G62" s="1111">
        <v>3</v>
      </c>
      <c r="H62" s="1013">
        <v>3</v>
      </c>
      <c r="I62" s="933">
        <v>2</v>
      </c>
      <c r="J62" s="310">
        <v>0</v>
      </c>
      <c r="K62" s="932">
        <v>2</v>
      </c>
      <c r="L62" s="287">
        <v>1</v>
      </c>
      <c r="M62" s="217">
        <v>0</v>
      </c>
      <c r="N62" s="270">
        <v>0</v>
      </c>
      <c r="O62" s="271">
        <v>0</v>
      </c>
      <c r="P62" s="272">
        <v>0</v>
      </c>
      <c r="Q62" s="923">
        <v>3</v>
      </c>
      <c r="R62" s="341">
        <v>0</v>
      </c>
      <c r="S62" s="931">
        <v>3</v>
      </c>
      <c r="T62" s="930">
        <v>2</v>
      </c>
      <c r="U62" s="218">
        <v>0</v>
      </c>
      <c r="V62" s="273">
        <v>0</v>
      </c>
      <c r="W62" s="274">
        <v>0</v>
      </c>
      <c r="X62" s="275">
        <v>0</v>
      </c>
      <c r="Y62" s="921">
        <v>3</v>
      </c>
      <c r="Z62" s="307">
        <v>0</v>
      </c>
      <c r="AA62" s="935">
        <v>3</v>
      </c>
      <c r="AB62" s="920">
        <v>3</v>
      </c>
      <c r="AC62" s="927">
        <v>2</v>
      </c>
      <c r="AD62" s="304">
        <v>0</v>
      </c>
      <c r="AE62" s="926">
        <v>2</v>
      </c>
      <c r="AF62" s="925">
        <v>2</v>
      </c>
      <c r="AG62" s="913">
        <v>4</v>
      </c>
      <c r="AH62" s="315">
        <v>0</v>
      </c>
      <c r="AI62" s="918">
        <v>4</v>
      </c>
      <c r="AJ62" s="912">
        <v>4</v>
      </c>
      <c r="AK62" s="1011">
        <v>1</v>
      </c>
      <c r="AL62" s="634">
        <v>0</v>
      </c>
      <c r="AM62" s="1039">
        <v>1</v>
      </c>
      <c r="AN62" s="1009">
        <v>1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3.5" thickBot="1">
      <c r="A63" s="19" t="s">
        <v>421</v>
      </c>
      <c r="B63" s="140" t="s">
        <v>191</v>
      </c>
      <c r="C63" s="19" t="s">
        <v>197</v>
      </c>
      <c r="D63" s="19" t="s">
        <v>819</v>
      </c>
      <c r="E63" s="16" t="s">
        <v>421</v>
      </c>
      <c r="F63" s="15" t="s">
        <v>191</v>
      </c>
      <c r="G63" s="16" t="s">
        <v>197</v>
      </c>
      <c r="H63" s="17" t="s">
        <v>819</v>
      </c>
      <c r="I63" s="18" t="s">
        <v>421</v>
      </c>
      <c r="J63" s="141" t="s">
        <v>191</v>
      </c>
      <c r="K63" s="18" t="s">
        <v>197</v>
      </c>
      <c r="L63" s="18" t="s">
        <v>819</v>
      </c>
      <c r="M63" s="12" t="s">
        <v>421</v>
      </c>
      <c r="N63" s="22" t="s">
        <v>191</v>
      </c>
      <c r="O63" s="12" t="s">
        <v>197</v>
      </c>
      <c r="P63" s="20" t="s">
        <v>819</v>
      </c>
      <c r="Q63" s="362" t="s">
        <v>421</v>
      </c>
      <c r="R63" s="358" t="s">
        <v>191</v>
      </c>
      <c r="S63" s="362" t="s">
        <v>197</v>
      </c>
      <c r="T63" s="362" t="s">
        <v>819</v>
      </c>
      <c r="U63" s="368" t="s">
        <v>421</v>
      </c>
      <c r="V63" s="364" t="s">
        <v>191</v>
      </c>
      <c r="W63" s="368" t="s">
        <v>197</v>
      </c>
      <c r="X63" s="363" t="s">
        <v>819</v>
      </c>
      <c r="Y63" s="23" t="s">
        <v>421</v>
      </c>
      <c r="Z63" s="144" t="s">
        <v>191</v>
      </c>
      <c r="AA63" s="23" t="s">
        <v>197</v>
      </c>
      <c r="AB63" s="23" t="s">
        <v>819</v>
      </c>
      <c r="AC63" s="56" t="s">
        <v>421</v>
      </c>
      <c r="AD63" s="143" t="s">
        <v>191</v>
      </c>
      <c r="AE63" s="56" t="s">
        <v>197</v>
      </c>
      <c r="AF63" s="142" t="s">
        <v>819</v>
      </c>
      <c r="AG63" s="295" t="s">
        <v>421</v>
      </c>
      <c r="AH63" s="311" t="s">
        <v>191</v>
      </c>
      <c r="AI63" s="295" t="s">
        <v>197</v>
      </c>
      <c r="AJ63" s="298" t="s">
        <v>819</v>
      </c>
      <c r="AK63" s="1137" t="s">
        <v>421</v>
      </c>
      <c r="AL63" s="1138" t="s">
        <v>191</v>
      </c>
      <c r="AM63" s="1137" t="s">
        <v>197</v>
      </c>
      <c r="AN63" s="1137" t="s">
        <v>819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3.5" thickBot="1">
      <c r="A64" s="1002">
        <f aca="true" t="shared" si="28" ref="A64:AN64">A52+A54+A56+A58+A60+A62</f>
        <v>8</v>
      </c>
      <c r="B64" s="309">
        <f t="shared" si="28"/>
        <v>1</v>
      </c>
      <c r="C64" s="265">
        <f t="shared" si="28"/>
        <v>6</v>
      </c>
      <c r="D64" s="266">
        <f t="shared" si="28"/>
        <v>6</v>
      </c>
      <c r="E64" s="1113">
        <f t="shared" si="28"/>
        <v>10</v>
      </c>
      <c r="F64" s="277">
        <f t="shared" si="28"/>
        <v>1</v>
      </c>
      <c r="G64" s="1111">
        <f t="shared" si="28"/>
        <v>8</v>
      </c>
      <c r="H64" s="1013">
        <f t="shared" si="28"/>
        <v>7</v>
      </c>
      <c r="I64" s="1096">
        <f t="shared" si="28"/>
        <v>10</v>
      </c>
      <c r="J64" s="1064">
        <f t="shared" si="28"/>
        <v>2</v>
      </c>
      <c r="K64" s="932">
        <f t="shared" si="28"/>
        <v>7</v>
      </c>
      <c r="L64" s="934">
        <f t="shared" si="28"/>
        <v>8</v>
      </c>
      <c r="M64" s="217">
        <f t="shared" si="28"/>
        <v>5</v>
      </c>
      <c r="N64" s="939">
        <f t="shared" si="28"/>
        <v>2</v>
      </c>
      <c r="O64" s="271">
        <f t="shared" si="28"/>
        <v>2</v>
      </c>
      <c r="P64" s="272">
        <f t="shared" si="28"/>
        <v>4</v>
      </c>
      <c r="Q64" s="923">
        <f t="shared" si="28"/>
        <v>9</v>
      </c>
      <c r="R64" s="1195">
        <f t="shared" si="28"/>
        <v>4</v>
      </c>
      <c r="S64" s="931">
        <f t="shared" si="28"/>
        <v>7</v>
      </c>
      <c r="T64" s="343">
        <f t="shared" si="28"/>
        <v>6</v>
      </c>
      <c r="U64" s="218">
        <f t="shared" si="28"/>
        <v>4</v>
      </c>
      <c r="V64" s="273">
        <f t="shared" si="28"/>
        <v>1</v>
      </c>
      <c r="W64" s="274">
        <f t="shared" si="28"/>
        <v>2</v>
      </c>
      <c r="X64" s="275">
        <f t="shared" si="28"/>
        <v>3</v>
      </c>
      <c r="Y64" s="921">
        <f t="shared" si="28"/>
        <v>9</v>
      </c>
      <c r="Z64" s="940">
        <f t="shared" si="28"/>
        <v>2</v>
      </c>
      <c r="AA64" s="935">
        <f t="shared" si="28"/>
        <v>7</v>
      </c>
      <c r="AB64" s="920">
        <f t="shared" si="28"/>
        <v>8</v>
      </c>
      <c r="AC64" s="927">
        <f t="shared" si="28"/>
        <v>8</v>
      </c>
      <c r="AD64" s="304">
        <f t="shared" si="28"/>
        <v>0</v>
      </c>
      <c r="AE64" s="276">
        <f t="shared" si="28"/>
        <v>6</v>
      </c>
      <c r="AF64" s="925">
        <f t="shared" si="28"/>
        <v>7</v>
      </c>
      <c r="AG64" s="1194">
        <f t="shared" si="28"/>
        <v>10</v>
      </c>
      <c r="AH64" s="1172">
        <f t="shared" si="28"/>
        <v>1</v>
      </c>
      <c r="AI64" s="1197">
        <f t="shared" si="28"/>
        <v>9</v>
      </c>
      <c r="AJ64" s="1196">
        <f t="shared" si="28"/>
        <v>9</v>
      </c>
      <c r="AK64" s="1174">
        <f t="shared" si="28"/>
        <v>5</v>
      </c>
      <c r="AL64" s="637">
        <f t="shared" si="28"/>
        <v>1</v>
      </c>
      <c r="AM64" s="638">
        <f t="shared" si="28"/>
        <v>2</v>
      </c>
      <c r="AN64" s="1173">
        <f t="shared" si="28"/>
        <v>5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2.75">
      <c r="A65" s="49"/>
      <c r="B65" s="49"/>
      <c r="C65" s="49"/>
      <c r="D65" s="49"/>
      <c r="E65" s="43"/>
      <c r="F65" s="43"/>
      <c r="G65" s="43"/>
      <c r="H65" s="43"/>
      <c r="I65" s="36"/>
      <c r="J65" s="35"/>
      <c r="K65" s="36"/>
      <c r="L65" s="36"/>
      <c r="M65" s="31"/>
      <c r="N65" s="31"/>
      <c r="O65" s="31"/>
      <c r="P65" s="31"/>
      <c r="Q65" s="37"/>
      <c r="R65" s="37"/>
      <c r="S65" s="38"/>
      <c r="T65" s="37"/>
      <c r="U65" s="50"/>
      <c r="V65" s="50"/>
      <c r="W65" s="50"/>
      <c r="X65" s="50"/>
      <c r="Y65" s="39"/>
      <c r="Z65" s="40"/>
      <c r="AA65" s="40"/>
      <c r="AB65" s="39"/>
      <c r="AC65" s="41"/>
      <c r="AD65" s="42"/>
      <c r="AE65" s="42"/>
      <c r="AF65" s="41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6" ht="12.75">
      <c r="A101" s="1141"/>
      <c r="B101" s="1141"/>
      <c r="C101" s="1141"/>
      <c r="D101" s="1141"/>
      <c r="E101" s="1141"/>
      <c r="F101" s="1141"/>
      <c r="G101" s="1141"/>
      <c r="H101" s="1141"/>
      <c r="I101" s="1141"/>
      <c r="J101" s="1141"/>
      <c r="K101" s="1141"/>
      <c r="L101" s="1141"/>
      <c r="M101" s="1141"/>
      <c r="N101" s="1141"/>
      <c r="O101" s="1141"/>
      <c r="P101" s="1141"/>
      <c r="Q101" s="1141"/>
      <c r="R101" s="1141"/>
      <c r="S101" s="1141"/>
      <c r="T101" s="1141"/>
      <c r="U101" s="1141"/>
      <c r="V101" s="1141"/>
      <c r="W101" s="1141"/>
      <c r="X101" s="1141"/>
      <c r="Y101" s="1141"/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1"/>
      <c r="AK101" s="1141"/>
      <c r="AL101" s="1141"/>
      <c r="AM101" s="1141"/>
      <c r="AN101" s="1141"/>
      <c r="AO101" s="1141"/>
      <c r="AP101" s="1141"/>
      <c r="AQ101" s="1141"/>
      <c r="AR101" s="1141"/>
      <c r="AS101" s="1141"/>
      <c r="AT101" s="1141"/>
      <c r="AU101" s="1141"/>
      <c r="AV101" s="1141"/>
      <c r="AW101" s="1141"/>
      <c r="AX101" s="1141"/>
      <c r="AY101" s="1141"/>
      <c r="AZ101" s="1141"/>
      <c r="BA101" s="1141"/>
      <c r="BB101" s="1141"/>
      <c r="BC101" s="1141"/>
      <c r="BD101" s="1141"/>
    </row>
    <row r="102" spans="1:56" ht="12.75">
      <c r="A102" s="1141"/>
      <c r="B102" s="1141"/>
      <c r="C102" s="1141"/>
      <c r="D102" s="1141"/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1"/>
      <c r="AB102" s="1141"/>
      <c r="AC102" s="1141"/>
      <c r="AD102" s="1141"/>
      <c r="AE102" s="1141"/>
      <c r="AF102" s="1141"/>
      <c r="AG102" s="1141"/>
      <c r="AH102" s="1141"/>
      <c r="AI102" s="1141"/>
      <c r="AJ102" s="1141"/>
      <c r="AK102" s="1141"/>
      <c r="AL102" s="1141"/>
      <c r="AM102" s="1141"/>
      <c r="AN102" s="1141"/>
      <c r="AO102" s="1141"/>
      <c r="AP102" s="1141"/>
      <c r="AQ102" s="1141"/>
      <c r="AR102" s="1141"/>
      <c r="AS102" s="1141"/>
      <c r="AT102" s="1141"/>
      <c r="AU102" s="1141"/>
      <c r="AV102" s="1141"/>
      <c r="AW102" s="1141"/>
      <c r="AX102" s="1141"/>
      <c r="AY102" s="1141"/>
      <c r="AZ102" s="1141"/>
      <c r="BA102" s="1141"/>
      <c r="BB102" s="1141"/>
      <c r="BC102" s="1141"/>
      <c r="BD102" s="1141"/>
    </row>
    <row r="103" spans="1:56" ht="12.75">
      <c r="A103" s="1141"/>
      <c r="B103" s="1141"/>
      <c r="C103" s="1141"/>
      <c r="D103" s="1141"/>
      <c r="E103" s="1141"/>
      <c r="F103" s="1141"/>
      <c r="G103" s="1141"/>
      <c r="H103" s="1141"/>
      <c r="I103" s="1141"/>
      <c r="J103" s="1141"/>
      <c r="K103" s="1141"/>
      <c r="L103" s="1141"/>
      <c r="M103" s="1141"/>
      <c r="N103" s="1141"/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1"/>
      <c r="Y103" s="1141"/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1"/>
      <c r="AK103" s="1141"/>
      <c r="AL103" s="1141"/>
      <c r="AM103" s="1141"/>
      <c r="AN103" s="1141"/>
      <c r="AO103" s="1141"/>
      <c r="AP103" s="1141"/>
      <c r="AQ103" s="1141"/>
      <c r="AR103" s="1141"/>
      <c r="AS103" s="1141"/>
      <c r="AT103" s="1141"/>
      <c r="AU103" s="1141"/>
      <c r="AV103" s="1141"/>
      <c r="AW103" s="1141"/>
      <c r="AX103" s="1141"/>
      <c r="AY103" s="1141"/>
      <c r="AZ103" s="1141"/>
      <c r="BA103" s="1141"/>
      <c r="BB103" s="1141"/>
      <c r="BC103" s="1141"/>
      <c r="BD103" s="1141"/>
    </row>
  </sheetData>
  <mergeCells count="10">
    <mergeCell ref="A2:D2"/>
    <mergeCell ref="E2:H2"/>
    <mergeCell ref="I2:L2"/>
    <mergeCell ref="M2:P2"/>
    <mergeCell ref="AG2:AJ2"/>
    <mergeCell ref="AK2:AN2"/>
    <mergeCell ref="Q2:T2"/>
    <mergeCell ref="U2:X2"/>
    <mergeCell ref="Y2:AB2"/>
    <mergeCell ref="AC2:A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99"/>
  <sheetViews>
    <sheetView workbookViewId="0" topLeftCell="AD49">
      <selection activeCell="A1" sqref="A1"/>
    </sheetView>
  </sheetViews>
  <sheetFormatPr defaultColWidth="9.140625" defaultRowHeight="12.75"/>
  <cols>
    <col min="1" max="2" width="10.140625" style="0" customWidth="1"/>
    <col min="3" max="3" width="4.140625" style="0" bestFit="1" customWidth="1"/>
    <col min="4" max="4" width="3.00390625" style="0" bestFit="1" customWidth="1"/>
    <col min="5" max="6" width="9.7109375" style="0" customWidth="1"/>
    <col min="7" max="7" width="2.7109375" style="0" customWidth="1"/>
    <col min="8" max="8" width="4.140625" style="0" bestFit="1" customWidth="1"/>
    <col min="9" max="9" width="10.7109375" style="0" customWidth="1"/>
    <col min="10" max="10" width="10.140625" style="0" customWidth="1"/>
    <col min="11" max="11" width="2.7109375" style="0" customWidth="1"/>
    <col min="12" max="12" width="4.140625" style="0" bestFit="1" customWidth="1"/>
    <col min="13" max="14" width="9.7109375" style="0" customWidth="1"/>
    <col min="15" max="15" width="2.7109375" style="0" customWidth="1"/>
    <col min="16" max="16" width="4.140625" style="0" bestFit="1" customWidth="1"/>
    <col min="17" max="18" width="10.7109375" style="0" customWidth="1"/>
    <col min="19" max="19" width="2.7109375" style="0" customWidth="1"/>
    <col min="20" max="20" width="4.140625" style="0" bestFit="1" customWidth="1"/>
    <col min="21" max="22" width="10.7109375" style="0" customWidth="1"/>
    <col min="23" max="23" width="2.7109375" style="0" customWidth="1"/>
    <col min="24" max="24" width="4.140625" style="0" bestFit="1" customWidth="1"/>
    <col min="25" max="26" width="9.7109375" style="0" customWidth="1"/>
    <col min="27" max="27" width="2.7109375" style="0" customWidth="1"/>
    <col min="28" max="28" width="4.140625" style="0" bestFit="1" customWidth="1"/>
    <col min="29" max="29" width="10.8515625" style="0" customWidth="1"/>
    <col min="30" max="30" width="10.7109375" style="0" customWidth="1"/>
    <col min="31" max="31" width="2.7109375" style="0" customWidth="1"/>
    <col min="32" max="32" width="5.7109375" style="0" bestFit="1" customWidth="1"/>
    <col min="33" max="33" width="9.7109375" style="0" customWidth="1"/>
    <col min="34" max="34" width="10.7109375" style="0" customWidth="1"/>
    <col min="35" max="35" width="2.7109375" style="0" customWidth="1"/>
    <col min="36" max="36" width="5.7109375" style="61" bestFit="1" customWidth="1"/>
    <col min="37" max="37" width="10.7109375" style="61" customWidth="1"/>
    <col min="38" max="38" width="10.57421875" style="61" customWidth="1"/>
    <col min="39" max="39" width="3.00390625" style="61" bestFit="1" customWidth="1"/>
    <col min="40" max="40" width="7.00390625" style="30" bestFit="1" customWidth="1"/>
    <col min="41" max="41" width="9.7109375" style="30" customWidth="1"/>
    <col min="42" max="42" width="10.7109375" style="30" customWidth="1"/>
    <col min="43" max="43" width="3.00390625" style="30" bestFit="1" customWidth="1"/>
    <col min="44" max="44" width="7.00390625" style="30" bestFit="1" customWidth="1"/>
    <col min="45" max="52" width="9.140625" style="30" customWidth="1"/>
  </cols>
  <sheetData>
    <row r="1" spans="1:39" ht="3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7"/>
      <c r="AH1" s="30"/>
      <c r="AI1" s="30"/>
      <c r="AJ1" s="60"/>
      <c r="AK1" s="60"/>
      <c r="AL1" s="60"/>
      <c r="AM1" s="60"/>
    </row>
    <row r="2" spans="1:44" ht="12" customHeight="1" thickBot="1">
      <c r="A2" s="1658" t="s">
        <v>425</v>
      </c>
      <c r="B2" s="1659"/>
      <c r="C2" s="1659"/>
      <c r="D2" s="1660"/>
      <c r="E2" s="1659" t="s">
        <v>426</v>
      </c>
      <c r="F2" s="1659"/>
      <c r="G2" s="1659"/>
      <c r="H2" s="1659"/>
      <c r="I2" s="1661" t="s">
        <v>427</v>
      </c>
      <c r="J2" s="1662"/>
      <c r="K2" s="1662"/>
      <c r="L2" s="1663"/>
      <c r="M2" s="1658" t="s">
        <v>428</v>
      </c>
      <c r="N2" s="1659"/>
      <c r="O2" s="1659"/>
      <c r="P2" s="1659"/>
      <c r="Q2" s="1658" t="s">
        <v>429</v>
      </c>
      <c r="R2" s="1659"/>
      <c r="S2" s="1659"/>
      <c r="T2" s="1660"/>
      <c r="U2" s="1659" t="s">
        <v>430</v>
      </c>
      <c r="V2" s="1659"/>
      <c r="W2" s="1659"/>
      <c r="X2" s="1659"/>
      <c r="Y2" s="1658" t="s">
        <v>431</v>
      </c>
      <c r="Z2" s="1659"/>
      <c r="AA2" s="1659"/>
      <c r="AB2" s="1660"/>
      <c r="AC2" s="1658" t="s">
        <v>630</v>
      </c>
      <c r="AD2" s="1659"/>
      <c r="AE2" s="1659"/>
      <c r="AF2" s="1660"/>
      <c r="AG2" s="1658" t="s">
        <v>631</v>
      </c>
      <c r="AH2" s="1659"/>
      <c r="AI2" s="1659"/>
      <c r="AJ2" s="1660"/>
      <c r="AK2" s="1658" t="s">
        <v>629</v>
      </c>
      <c r="AL2" s="1659"/>
      <c r="AM2" s="1659"/>
      <c r="AN2" s="1659"/>
      <c r="AO2" s="1658" t="s">
        <v>628</v>
      </c>
      <c r="AP2" s="1659"/>
      <c r="AQ2" s="1659"/>
      <c r="AR2" s="1660"/>
    </row>
    <row r="3" spans="1:44" ht="12" customHeight="1" thickBot="1">
      <c r="A3" s="1661" t="s">
        <v>787</v>
      </c>
      <c r="B3" s="1662"/>
      <c r="C3" s="820" t="s">
        <v>432</v>
      </c>
      <c r="D3" s="820" t="s">
        <v>191</v>
      </c>
      <c r="E3" s="1662" t="s">
        <v>787</v>
      </c>
      <c r="F3" s="1663"/>
      <c r="G3" s="820" t="s">
        <v>433</v>
      </c>
      <c r="H3" s="832" t="s">
        <v>432</v>
      </c>
      <c r="I3" s="1682" t="s">
        <v>787</v>
      </c>
      <c r="J3" s="1721"/>
      <c r="K3" s="815" t="s">
        <v>191</v>
      </c>
      <c r="L3" s="810" t="s">
        <v>434</v>
      </c>
      <c r="M3" s="1659" t="s">
        <v>787</v>
      </c>
      <c r="N3" s="1660"/>
      <c r="O3" s="53" t="s">
        <v>191</v>
      </c>
      <c r="P3" s="52" t="s">
        <v>435</v>
      </c>
      <c r="Q3" s="1661" t="s">
        <v>787</v>
      </c>
      <c r="R3" s="1663"/>
      <c r="S3" s="820" t="s">
        <v>191</v>
      </c>
      <c r="T3" s="839" t="s">
        <v>436</v>
      </c>
      <c r="U3" s="1659" t="s">
        <v>787</v>
      </c>
      <c r="V3" s="1660"/>
      <c r="W3" s="53" t="s">
        <v>191</v>
      </c>
      <c r="X3" s="52" t="s">
        <v>437</v>
      </c>
      <c r="Y3" s="1658" t="s">
        <v>787</v>
      </c>
      <c r="Z3" s="1660"/>
      <c r="AA3" s="53" t="s">
        <v>191</v>
      </c>
      <c r="AB3" s="54" t="s">
        <v>438</v>
      </c>
      <c r="AC3" s="1658" t="s">
        <v>1148</v>
      </c>
      <c r="AD3" s="1659"/>
      <c r="AE3" s="1659"/>
      <c r="AF3" s="1660"/>
      <c r="AG3" s="1658" t="s">
        <v>787</v>
      </c>
      <c r="AH3" s="1659"/>
      <c r="AI3" s="53" t="s">
        <v>191</v>
      </c>
      <c r="AJ3" s="63" t="s">
        <v>197</v>
      </c>
      <c r="AK3" s="1658" t="s">
        <v>1148</v>
      </c>
      <c r="AL3" s="1659"/>
      <c r="AM3" s="1659"/>
      <c r="AN3" s="1659"/>
      <c r="AO3" s="1658" t="s">
        <v>787</v>
      </c>
      <c r="AP3" s="1659"/>
      <c r="AQ3" s="53" t="s">
        <v>191</v>
      </c>
      <c r="AR3" s="63" t="s">
        <v>197</v>
      </c>
    </row>
    <row r="4" spans="1:44" ht="12" customHeight="1" thickBot="1">
      <c r="A4" s="1579" t="s">
        <v>386</v>
      </c>
      <c r="B4" s="1722"/>
      <c r="C4" s="1234">
        <v>22</v>
      </c>
      <c r="D4" s="1233">
        <v>27</v>
      </c>
      <c r="E4" s="1717" t="s">
        <v>1020</v>
      </c>
      <c r="F4" s="1718"/>
      <c r="G4" s="1199">
        <v>6</v>
      </c>
      <c r="H4" s="1201">
        <v>6</v>
      </c>
      <c r="I4" s="1579" t="s">
        <v>475</v>
      </c>
      <c r="J4" s="1580"/>
      <c r="K4" s="813">
        <v>25</v>
      </c>
      <c r="L4" s="830">
        <v>10</v>
      </c>
      <c r="M4" s="1679" t="s">
        <v>474</v>
      </c>
      <c r="N4" s="1715"/>
      <c r="O4" s="669">
        <v>15</v>
      </c>
      <c r="P4" s="1206">
        <v>2</v>
      </c>
      <c r="Q4" s="1579" t="s">
        <v>475</v>
      </c>
      <c r="R4" s="1580"/>
      <c r="S4" s="1228">
        <v>25</v>
      </c>
      <c r="T4" s="1233">
        <v>10</v>
      </c>
      <c r="U4" s="1705" t="s">
        <v>1040</v>
      </c>
      <c r="V4" s="1706"/>
      <c r="W4" s="1142">
        <v>23</v>
      </c>
      <c r="X4" s="1146">
        <v>13</v>
      </c>
      <c r="Y4" s="1676" t="s">
        <v>391</v>
      </c>
      <c r="Z4" s="1677"/>
      <c r="AA4" s="646">
        <v>26</v>
      </c>
      <c r="AB4" s="650">
        <v>32</v>
      </c>
      <c r="AC4" s="1658" t="s">
        <v>787</v>
      </c>
      <c r="AD4" s="1660"/>
      <c r="AE4" s="53" t="s">
        <v>191</v>
      </c>
      <c r="AF4" s="54" t="s">
        <v>197</v>
      </c>
      <c r="AG4" s="1579" t="s">
        <v>386</v>
      </c>
      <c r="AH4" s="1580"/>
      <c r="AI4" s="1228">
        <v>27</v>
      </c>
      <c r="AJ4" s="1226">
        <v>235</v>
      </c>
      <c r="AK4" s="1658" t="s">
        <v>787</v>
      </c>
      <c r="AL4" s="1659"/>
      <c r="AM4" s="53" t="s">
        <v>191</v>
      </c>
      <c r="AN4" s="113" t="s">
        <v>197</v>
      </c>
      <c r="AO4" s="1579" t="s">
        <v>386</v>
      </c>
      <c r="AP4" s="1580"/>
      <c r="AQ4" s="1228">
        <v>27</v>
      </c>
      <c r="AR4" s="1226">
        <v>8.7037</v>
      </c>
    </row>
    <row r="5" spans="1:44" ht="12" customHeight="1">
      <c r="A5" s="1668" t="s">
        <v>1132</v>
      </c>
      <c r="B5" s="1699"/>
      <c r="C5" s="1146">
        <v>17</v>
      </c>
      <c r="D5" s="1216">
        <v>22</v>
      </c>
      <c r="E5" s="1691" t="s">
        <v>1130</v>
      </c>
      <c r="F5" s="1719"/>
      <c r="G5" s="651">
        <v>5</v>
      </c>
      <c r="H5" s="1200">
        <v>5</v>
      </c>
      <c r="I5" s="1581" t="s">
        <v>481</v>
      </c>
      <c r="J5" s="1582"/>
      <c r="K5" s="647">
        <v>21</v>
      </c>
      <c r="L5" s="648">
        <v>9</v>
      </c>
      <c r="M5" s="1679" t="s">
        <v>1058</v>
      </c>
      <c r="N5" s="1715"/>
      <c r="O5" s="669">
        <v>17</v>
      </c>
      <c r="P5" s="1206">
        <v>2</v>
      </c>
      <c r="Q5" s="1581" t="s">
        <v>481</v>
      </c>
      <c r="R5" s="1582"/>
      <c r="S5" s="647">
        <v>21</v>
      </c>
      <c r="T5" s="648">
        <v>9</v>
      </c>
      <c r="U5" s="1716" t="s">
        <v>397</v>
      </c>
      <c r="V5" s="1679"/>
      <c r="W5" s="669">
        <v>25</v>
      </c>
      <c r="X5" s="1206">
        <v>10</v>
      </c>
      <c r="Y5" s="1695" t="s">
        <v>465</v>
      </c>
      <c r="Z5" s="1696"/>
      <c r="AA5" s="64">
        <v>12</v>
      </c>
      <c r="AB5" s="65">
        <v>23</v>
      </c>
      <c r="AC5" s="1676" t="s">
        <v>391</v>
      </c>
      <c r="AD5" s="1677"/>
      <c r="AE5" s="646">
        <v>26</v>
      </c>
      <c r="AF5" s="650">
        <v>140</v>
      </c>
      <c r="AG5" s="1668" t="s">
        <v>1132</v>
      </c>
      <c r="AH5" s="1669"/>
      <c r="AI5" s="1142">
        <v>22</v>
      </c>
      <c r="AJ5" s="1227">
        <v>187.5</v>
      </c>
      <c r="AK5" s="1670" t="s">
        <v>1039</v>
      </c>
      <c r="AL5" s="1671"/>
      <c r="AM5" s="814">
        <v>16</v>
      </c>
      <c r="AN5" s="1217">
        <v>6.375</v>
      </c>
      <c r="AO5" s="1668" t="s">
        <v>1132</v>
      </c>
      <c r="AP5" s="1669"/>
      <c r="AQ5" s="1142">
        <v>22</v>
      </c>
      <c r="AR5" s="1227">
        <v>8.5227</v>
      </c>
    </row>
    <row r="6" spans="1:44" ht="12" customHeight="1">
      <c r="A6" s="1691" t="s">
        <v>1130</v>
      </c>
      <c r="B6" s="1692"/>
      <c r="C6" s="1200">
        <v>15</v>
      </c>
      <c r="D6" s="1221">
        <v>21</v>
      </c>
      <c r="E6" s="1581" t="s">
        <v>1052</v>
      </c>
      <c r="F6" s="1582"/>
      <c r="G6" s="647">
        <v>4</v>
      </c>
      <c r="H6" s="649">
        <v>4</v>
      </c>
      <c r="I6" s="1711" t="s">
        <v>401</v>
      </c>
      <c r="J6" s="1712"/>
      <c r="K6" s="1214">
        <v>22</v>
      </c>
      <c r="L6" s="1215">
        <v>9</v>
      </c>
      <c r="M6" s="1707" t="s">
        <v>388</v>
      </c>
      <c r="N6" s="1708"/>
      <c r="O6" s="646">
        <v>19</v>
      </c>
      <c r="P6" s="1249">
        <v>2</v>
      </c>
      <c r="Q6" s="1711" t="s">
        <v>401</v>
      </c>
      <c r="R6" s="1712"/>
      <c r="S6" s="1214">
        <v>22</v>
      </c>
      <c r="T6" s="1215">
        <v>9</v>
      </c>
      <c r="U6" s="1675" t="s">
        <v>1039</v>
      </c>
      <c r="V6" s="1671"/>
      <c r="W6" s="814">
        <v>16</v>
      </c>
      <c r="X6" s="835">
        <v>9</v>
      </c>
      <c r="Y6" s="1678" t="s">
        <v>397</v>
      </c>
      <c r="Z6" s="1679"/>
      <c r="AA6" s="669">
        <v>25</v>
      </c>
      <c r="AB6" s="821">
        <v>23</v>
      </c>
      <c r="AC6" s="1678" t="s">
        <v>397</v>
      </c>
      <c r="AD6" s="1679"/>
      <c r="AE6" s="669">
        <v>25</v>
      </c>
      <c r="AF6" s="821">
        <v>133.5</v>
      </c>
      <c r="AG6" s="1670" t="s">
        <v>387</v>
      </c>
      <c r="AH6" s="1671"/>
      <c r="AI6" s="814">
        <v>24</v>
      </c>
      <c r="AJ6" s="1217">
        <v>181.5</v>
      </c>
      <c r="AK6" s="1672" t="s">
        <v>390</v>
      </c>
      <c r="AL6" s="1726"/>
      <c r="AM6" s="1230">
        <v>15</v>
      </c>
      <c r="AN6" s="1232">
        <v>6.2</v>
      </c>
      <c r="AO6" s="1670" t="s">
        <v>1020</v>
      </c>
      <c r="AP6" s="1671"/>
      <c r="AQ6" s="814">
        <v>21</v>
      </c>
      <c r="AR6" s="1252">
        <v>8.4286</v>
      </c>
    </row>
    <row r="7" spans="1:44" ht="12" customHeight="1">
      <c r="A7" s="1609" t="s">
        <v>1045</v>
      </c>
      <c r="B7" s="1629"/>
      <c r="C7" s="672">
        <v>15</v>
      </c>
      <c r="D7" s="80">
        <v>21</v>
      </c>
      <c r="E7" s="1611" t="s">
        <v>1051</v>
      </c>
      <c r="F7" s="1612"/>
      <c r="G7" s="69">
        <v>3</v>
      </c>
      <c r="H7" s="663">
        <v>3</v>
      </c>
      <c r="I7" s="1589" t="s">
        <v>1127</v>
      </c>
      <c r="J7" s="1590"/>
      <c r="K7" s="67">
        <v>17</v>
      </c>
      <c r="L7" s="68">
        <v>8</v>
      </c>
      <c r="M7" s="1588" t="s">
        <v>4</v>
      </c>
      <c r="N7" s="1700"/>
      <c r="O7" s="328">
        <v>3</v>
      </c>
      <c r="P7" s="836">
        <v>1</v>
      </c>
      <c r="Q7" s="1589" t="s">
        <v>1127</v>
      </c>
      <c r="R7" s="1590"/>
      <c r="S7" s="67">
        <v>17</v>
      </c>
      <c r="T7" s="68">
        <v>8</v>
      </c>
      <c r="U7" s="1646" t="s">
        <v>390</v>
      </c>
      <c r="V7" s="1588"/>
      <c r="W7" s="328">
        <v>15</v>
      </c>
      <c r="X7" s="836">
        <v>8</v>
      </c>
      <c r="Y7" s="1583" t="s">
        <v>1040</v>
      </c>
      <c r="Z7" s="1584"/>
      <c r="AA7" s="902">
        <v>23</v>
      </c>
      <c r="AB7" s="1143">
        <v>20</v>
      </c>
      <c r="AC7" s="1668" t="s">
        <v>1040</v>
      </c>
      <c r="AD7" s="1669"/>
      <c r="AE7" s="1142">
        <v>23</v>
      </c>
      <c r="AF7" s="1216">
        <v>131</v>
      </c>
      <c r="AG7" s="1599" t="s">
        <v>1123</v>
      </c>
      <c r="AH7" s="1600"/>
      <c r="AI7" s="66">
        <v>24</v>
      </c>
      <c r="AJ7" s="1205">
        <v>178.5</v>
      </c>
      <c r="AK7" s="1727" t="s">
        <v>1041</v>
      </c>
      <c r="AL7" s="1728"/>
      <c r="AM7" s="813">
        <v>16</v>
      </c>
      <c r="AN7" s="830">
        <v>5.75</v>
      </c>
      <c r="AO7" s="1589" t="s">
        <v>1130</v>
      </c>
      <c r="AP7" s="1590"/>
      <c r="AQ7" s="67">
        <v>21</v>
      </c>
      <c r="AR7" s="1204">
        <v>8.3333</v>
      </c>
    </row>
    <row r="8" spans="1:44" ht="12" customHeight="1">
      <c r="A8" s="1603" t="s">
        <v>1020</v>
      </c>
      <c r="B8" s="1632"/>
      <c r="C8" s="668">
        <v>14</v>
      </c>
      <c r="D8" s="644">
        <v>21</v>
      </c>
      <c r="E8" s="1607" t="s">
        <v>466</v>
      </c>
      <c r="F8" s="1608"/>
      <c r="G8" s="70">
        <v>3</v>
      </c>
      <c r="H8" s="671">
        <v>3</v>
      </c>
      <c r="I8" s="1585" t="s">
        <v>482</v>
      </c>
      <c r="J8" s="1586"/>
      <c r="K8" s="74">
        <v>26</v>
      </c>
      <c r="L8" s="75">
        <v>8</v>
      </c>
      <c r="M8" s="1608" t="s">
        <v>377</v>
      </c>
      <c r="N8" s="1720"/>
      <c r="O8" s="70">
        <v>3</v>
      </c>
      <c r="P8" s="671">
        <v>1</v>
      </c>
      <c r="Q8" s="1587" t="s">
        <v>1027</v>
      </c>
      <c r="R8" s="1588"/>
      <c r="S8" s="328">
        <v>17</v>
      </c>
      <c r="T8" s="329">
        <v>8</v>
      </c>
      <c r="U8" s="1635" t="s">
        <v>1042</v>
      </c>
      <c r="V8" s="1590"/>
      <c r="W8" s="91">
        <v>18</v>
      </c>
      <c r="X8" s="614">
        <v>5</v>
      </c>
      <c r="Y8" s="1599" t="s">
        <v>1057</v>
      </c>
      <c r="Z8" s="1600"/>
      <c r="AA8" s="66">
        <v>12</v>
      </c>
      <c r="AB8" s="90">
        <v>19</v>
      </c>
      <c r="AC8" s="1603" t="s">
        <v>1039</v>
      </c>
      <c r="AD8" s="1604"/>
      <c r="AE8" s="645">
        <v>16</v>
      </c>
      <c r="AF8" s="644">
        <v>102</v>
      </c>
      <c r="AG8" s="1603" t="s">
        <v>1020</v>
      </c>
      <c r="AH8" s="1604"/>
      <c r="AI8" s="645">
        <v>21</v>
      </c>
      <c r="AJ8" s="1224">
        <v>177</v>
      </c>
      <c r="AK8" s="1583" t="s">
        <v>1040</v>
      </c>
      <c r="AL8" s="1584"/>
      <c r="AM8" s="902">
        <v>23</v>
      </c>
      <c r="AN8" s="1143">
        <v>5.6957</v>
      </c>
      <c r="AO8" s="1609" t="s">
        <v>1045</v>
      </c>
      <c r="AP8" s="1610"/>
      <c r="AQ8" s="79">
        <v>21</v>
      </c>
      <c r="AR8" s="1223">
        <v>8.175</v>
      </c>
    </row>
    <row r="9" spans="1:44" ht="12" customHeight="1">
      <c r="A9" s="1599" t="s">
        <v>1123</v>
      </c>
      <c r="B9" s="1630"/>
      <c r="C9" s="670">
        <v>12</v>
      </c>
      <c r="D9" s="90">
        <v>24</v>
      </c>
      <c r="E9" s="1587" t="s">
        <v>461</v>
      </c>
      <c r="F9" s="1588"/>
      <c r="G9" s="328">
        <v>2</v>
      </c>
      <c r="H9" s="836">
        <v>2</v>
      </c>
      <c r="I9" s="1583" t="s">
        <v>1074</v>
      </c>
      <c r="J9" s="1584"/>
      <c r="K9" s="902">
        <v>13</v>
      </c>
      <c r="L9" s="1143">
        <v>7</v>
      </c>
      <c r="M9" s="1632" t="s">
        <v>382</v>
      </c>
      <c r="N9" s="1604"/>
      <c r="O9" s="645">
        <v>6</v>
      </c>
      <c r="P9" s="668">
        <v>1</v>
      </c>
      <c r="Q9" s="1585" t="s">
        <v>482</v>
      </c>
      <c r="R9" s="1586"/>
      <c r="S9" s="74">
        <v>26</v>
      </c>
      <c r="T9" s="75">
        <v>8</v>
      </c>
      <c r="U9" s="1628" t="s">
        <v>391</v>
      </c>
      <c r="V9" s="1606"/>
      <c r="W9" s="73">
        <v>26</v>
      </c>
      <c r="X9" s="664">
        <v>5</v>
      </c>
      <c r="Y9" s="1589" t="s">
        <v>1042</v>
      </c>
      <c r="Z9" s="1590"/>
      <c r="AA9" s="67">
        <v>18</v>
      </c>
      <c r="AB9" s="68">
        <v>18</v>
      </c>
      <c r="AC9" s="1589" t="s">
        <v>1042</v>
      </c>
      <c r="AD9" s="1590"/>
      <c r="AE9" s="67">
        <v>18</v>
      </c>
      <c r="AF9" s="68">
        <v>99</v>
      </c>
      <c r="AG9" s="1589" t="s">
        <v>1130</v>
      </c>
      <c r="AH9" s="1590"/>
      <c r="AI9" s="91">
        <v>21</v>
      </c>
      <c r="AJ9" s="1231">
        <v>175</v>
      </c>
      <c r="AK9" s="1589" t="s">
        <v>1042</v>
      </c>
      <c r="AL9" s="1590"/>
      <c r="AM9" s="67">
        <v>18</v>
      </c>
      <c r="AN9" s="68">
        <v>5.5</v>
      </c>
      <c r="AO9" s="1607" t="s">
        <v>1053</v>
      </c>
      <c r="AP9" s="1631"/>
      <c r="AQ9" s="671">
        <v>15</v>
      </c>
      <c r="AR9" s="85">
        <v>7.6</v>
      </c>
    </row>
    <row r="10" spans="1:44" ht="12" customHeight="1">
      <c r="A10" s="1603" t="s">
        <v>387</v>
      </c>
      <c r="B10" s="1632"/>
      <c r="C10" s="668">
        <v>12</v>
      </c>
      <c r="D10" s="644">
        <v>24</v>
      </c>
      <c r="E10" s="1605" t="s">
        <v>1018</v>
      </c>
      <c r="F10" s="1606"/>
      <c r="G10" s="73">
        <v>2</v>
      </c>
      <c r="H10" s="664">
        <v>2</v>
      </c>
      <c r="I10" s="1587" t="s">
        <v>1027</v>
      </c>
      <c r="J10" s="1588"/>
      <c r="K10" s="328">
        <v>17</v>
      </c>
      <c r="L10" s="329">
        <v>6</v>
      </c>
      <c r="M10" s="1612" t="s">
        <v>490</v>
      </c>
      <c r="N10" s="1709"/>
      <c r="O10" s="69">
        <v>10</v>
      </c>
      <c r="P10" s="663">
        <v>1</v>
      </c>
      <c r="Q10" s="1583" t="s">
        <v>1074</v>
      </c>
      <c r="R10" s="1584"/>
      <c r="S10" s="902">
        <v>13</v>
      </c>
      <c r="T10" s="1143">
        <v>7</v>
      </c>
      <c r="U10" s="1632" t="s">
        <v>392</v>
      </c>
      <c r="V10" s="1604"/>
      <c r="W10" s="645">
        <v>11</v>
      </c>
      <c r="X10" s="668">
        <v>4</v>
      </c>
      <c r="Y10" s="1611" t="s">
        <v>1043</v>
      </c>
      <c r="Z10" s="1612"/>
      <c r="AA10" s="69">
        <v>10</v>
      </c>
      <c r="AB10" s="78">
        <v>15</v>
      </c>
      <c r="AC10" s="1587" t="s">
        <v>390</v>
      </c>
      <c r="AD10" s="1588"/>
      <c r="AE10" s="328">
        <v>15</v>
      </c>
      <c r="AF10" s="329">
        <v>93</v>
      </c>
      <c r="AG10" s="1587" t="s">
        <v>1120</v>
      </c>
      <c r="AH10" s="1646"/>
      <c r="AI10" s="328">
        <v>26</v>
      </c>
      <c r="AJ10" s="329">
        <v>174</v>
      </c>
      <c r="AK10" s="1664" t="s">
        <v>391</v>
      </c>
      <c r="AL10" s="1665"/>
      <c r="AM10" s="73">
        <v>26</v>
      </c>
      <c r="AN10" s="81">
        <v>5.3846</v>
      </c>
      <c r="AO10" s="1603" t="s">
        <v>387</v>
      </c>
      <c r="AP10" s="1604"/>
      <c r="AQ10" s="645">
        <v>24</v>
      </c>
      <c r="AR10" s="644">
        <v>7.5625</v>
      </c>
    </row>
    <row r="11" spans="1:44" ht="12" customHeight="1">
      <c r="A11" s="1609" t="s">
        <v>1122</v>
      </c>
      <c r="B11" s="1629"/>
      <c r="C11" s="672">
        <v>9</v>
      </c>
      <c r="D11" s="667">
        <v>19</v>
      </c>
      <c r="E11" s="1603" t="s">
        <v>387</v>
      </c>
      <c r="F11" s="1604"/>
      <c r="G11" s="645">
        <v>2</v>
      </c>
      <c r="H11" s="668">
        <v>2</v>
      </c>
      <c r="I11" s="1623" t="s">
        <v>472</v>
      </c>
      <c r="J11" s="1624"/>
      <c r="K11" s="67">
        <v>18</v>
      </c>
      <c r="L11" s="68">
        <v>6</v>
      </c>
      <c r="M11" s="1606" t="s">
        <v>1018</v>
      </c>
      <c r="N11" s="1710"/>
      <c r="O11" s="73">
        <v>10</v>
      </c>
      <c r="P11" s="664">
        <v>1</v>
      </c>
      <c r="Q11" s="1617" t="s">
        <v>1058</v>
      </c>
      <c r="R11" s="1618"/>
      <c r="S11" s="79">
        <v>17</v>
      </c>
      <c r="T11" s="80">
        <v>7</v>
      </c>
      <c r="U11" s="1631" t="s">
        <v>1041</v>
      </c>
      <c r="V11" s="1608"/>
      <c r="W11" s="70">
        <v>16</v>
      </c>
      <c r="X11" s="671">
        <v>4</v>
      </c>
      <c r="Y11" s="1611" t="s">
        <v>460</v>
      </c>
      <c r="Z11" s="1612"/>
      <c r="AA11" s="88">
        <v>13</v>
      </c>
      <c r="AB11" s="673">
        <v>15</v>
      </c>
      <c r="AC11" s="1607" t="s">
        <v>1041</v>
      </c>
      <c r="AD11" s="1608"/>
      <c r="AE11" s="70">
        <v>16</v>
      </c>
      <c r="AF11" s="71">
        <v>92</v>
      </c>
      <c r="AG11" s="1585" t="s">
        <v>482</v>
      </c>
      <c r="AH11" s="1586"/>
      <c r="AI11" s="74">
        <v>26</v>
      </c>
      <c r="AJ11" s="75">
        <v>171.5</v>
      </c>
      <c r="AK11" s="1609" t="s">
        <v>397</v>
      </c>
      <c r="AL11" s="1610"/>
      <c r="AM11" s="79">
        <v>25</v>
      </c>
      <c r="AN11" s="80">
        <v>5.34</v>
      </c>
      <c r="AO11" s="1583" t="s">
        <v>1022</v>
      </c>
      <c r="AP11" s="1633"/>
      <c r="AQ11" s="1147">
        <v>14</v>
      </c>
      <c r="AR11" s="1143">
        <v>7.5</v>
      </c>
    </row>
    <row r="12" spans="1:44" ht="12" customHeight="1">
      <c r="A12" s="1599" t="s">
        <v>1047</v>
      </c>
      <c r="B12" s="1630"/>
      <c r="C12" s="670">
        <v>9</v>
      </c>
      <c r="D12" s="675">
        <v>21</v>
      </c>
      <c r="E12" s="1585" t="s">
        <v>1126</v>
      </c>
      <c r="F12" s="1586"/>
      <c r="G12" s="74">
        <v>2</v>
      </c>
      <c r="H12" s="76">
        <v>2</v>
      </c>
      <c r="I12" s="1591" t="s">
        <v>1068</v>
      </c>
      <c r="J12" s="1592"/>
      <c r="K12" s="328">
        <v>24</v>
      </c>
      <c r="L12" s="329">
        <v>6</v>
      </c>
      <c r="M12" s="1612" t="s">
        <v>460</v>
      </c>
      <c r="N12" s="1709"/>
      <c r="O12" s="69">
        <v>13</v>
      </c>
      <c r="P12" s="663">
        <v>1</v>
      </c>
      <c r="Q12" s="1605" t="s">
        <v>1018</v>
      </c>
      <c r="R12" s="1606"/>
      <c r="S12" s="73">
        <v>10</v>
      </c>
      <c r="T12" s="81">
        <v>6</v>
      </c>
      <c r="U12" s="1646" t="s">
        <v>170</v>
      </c>
      <c r="V12" s="1588"/>
      <c r="W12" s="328">
        <v>10</v>
      </c>
      <c r="X12" s="836">
        <v>3</v>
      </c>
      <c r="Y12" s="1607" t="s">
        <v>1041</v>
      </c>
      <c r="Z12" s="1608"/>
      <c r="AA12" s="70">
        <v>16</v>
      </c>
      <c r="AB12" s="71">
        <v>15</v>
      </c>
      <c r="AC12" s="1611" t="s">
        <v>460</v>
      </c>
      <c r="AD12" s="1612"/>
      <c r="AE12" s="88">
        <v>13</v>
      </c>
      <c r="AF12" s="673">
        <v>64.5</v>
      </c>
      <c r="AG12" s="1587" t="s">
        <v>535</v>
      </c>
      <c r="AH12" s="1646"/>
      <c r="AI12" s="334">
        <v>26</v>
      </c>
      <c r="AJ12" s="607">
        <v>170.5</v>
      </c>
      <c r="AK12" s="1585"/>
      <c r="AL12" s="1586"/>
      <c r="AM12" s="74"/>
      <c r="AN12" s="76"/>
      <c r="AO12" s="1589" t="s">
        <v>1128</v>
      </c>
      <c r="AP12" s="1635"/>
      <c r="AQ12" s="67">
        <v>22</v>
      </c>
      <c r="AR12" s="68">
        <v>7.4545</v>
      </c>
    </row>
    <row r="13" spans="1:44" ht="12" customHeight="1">
      <c r="A13" s="1609" t="s">
        <v>175</v>
      </c>
      <c r="B13" s="1629"/>
      <c r="C13" s="672">
        <v>8</v>
      </c>
      <c r="D13" s="667">
        <v>11</v>
      </c>
      <c r="E13" s="1607" t="s">
        <v>1053</v>
      </c>
      <c r="F13" s="1608"/>
      <c r="G13" s="70">
        <v>3</v>
      </c>
      <c r="H13" s="671">
        <v>2</v>
      </c>
      <c r="I13" s="1583" t="s">
        <v>657</v>
      </c>
      <c r="J13" s="1584"/>
      <c r="K13" s="902">
        <v>8</v>
      </c>
      <c r="L13" s="1143">
        <v>5</v>
      </c>
      <c r="M13" s="1586" t="s">
        <v>1118</v>
      </c>
      <c r="N13" s="1655"/>
      <c r="O13" s="74">
        <v>14</v>
      </c>
      <c r="P13" s="76">
        <v>1</v>
      </c>
      <c r="Q13" s="1595" t="s">
        <v>490</v>
      </c>
      <c r="R13" s="1596"/>
      <c r="S13" s="69">
        <v>11</v>
      </c>
      <c r="T13" s="78">
        <v>6</v>
      </c>
      <c r="U13" s="1634" t="s">
        <v>460</v>
      </c>
      <c r="V13" s="1612"/>
      <c r="W13" s="69">
        <v>13</v>
      </c>
      <c r="X13" s="663">
        <v>3</v>
      </c>
      <c r="Y13" s="1607" t="s">
        <v>179</v>
      </c>
      <c r="Z13" s="1608"/>
      <c r="AA13" s="70">
        <v>9</v>
      </c>
      <c r="AB13" s="71">
        <v>14</v>
      </c>
      <c r="AC13" s="1603" t="s">
        <v>392</v>
      </c>
      <c r="AD13" s="1604"/>
      <c r="AE13" s="666">
        <v>11</v>
      </c>
      <c r="AF13" s="644">
        <v>62.5</v>
      </c>
      <c r="AG13" s="1591" t="s">
        <v>1068</v>
      </c>
      <c r="AH13" s="1592"/>
      <c r="AI13" s="328">
        <v>24</v>
      </c>
      <c r="AJ13" s="329">
        <v>168.5</v>
      </c>
      <c r="AK13" s="1723"/>
      <c r="AL13" s="1724"/>
      <c r="AM13" s="224"/>
      <c r="AN13" s="225"/>
      <c r="AO13" s="1599" t="s">
        <v>1123</v>
      </c>
      <c r="AP13" s="1600"/>
      <c r="AQ13" s="66">
        <v>24</v>
      </c>
      <c r="AR13" s="1205">
        <v>7.4375</v>
      </c>
    </row>
    <row r="14" spans="1:44" ht="12" customHeight="1">
      <c r="A14" s="1607" t="s">
        <v>1053</v>
      </c>
      <c r="B14" s="1631"/>
      <c r="C14" s="671">
        <v>8</v>
      </c>
      <c r="D14" s="85">
        <v>15</v>
      </c>
      <c r="E14" s="1609" t="s">
        <v>1122</v>
      </c>
      <c r="F14" s="1610"/>
      <c r="G14" s="79">
        <v>3</v>
      </c>
      <c r="H14" s="672">
        <v>2</v>
      </c>
      <c r="I14" s="1599" t="s">
        <v>486</v>
      </c>
      <c r="J14" s="1600"/>
      <c r="K14" s="66">
        <v>18</v>
      </c>
      <c r="L14" s="90">
        <v>5</v>
      </c>
      <c r="M14" s="1612" t="s">
        <v>716</v>
      </c>
      <c r="N14" s="1709"/>
      <c r="O14" s="69">
        <v>14</v>
      </c>
      <c r="P14" s="663">
        <v>1</v>
      </c>
      <c r="Q14" s="1593" t="s">
        <v>1118</v>
      </c>
      <c r="R14" s="1594"/>
      <c r="S14" s="74">
        <v>14</v>
      </c>
      <c r="T14" s="75">
        <v>6</v>
      </c>
      <c r="U14" s="1629" t="s">
        <v>747</v>
      </c>
      <c r="V14" s="1610"/>
      <c r="W14" s="79">
        <v>2</v>
      </c>
      <c r="X14" s="672">
        <v>2</v>
      </c>
      <c r="Y14" s="1713" t="s">
        <v>395</v>
      </c>
      <c r="Z14" s="1714"/>
      <c r="AA14" s="74">
        <v>7</v>
      </c>
      <c r="AB14" s="75">
        <v>12</v>
      </c>
      <c r="AC14" s="1599" t="s">
        <v>378</v>
      </c>
      <c r="AD14" s="1600"/>
      <c r="AE14" s="66">
        <v>11</v>
      </c>
      <c r="AF14" s="90">
        <v>57</v>
      </c>
      <c r="AG14" s="1589" t="s">
        <v>1128</v>
      </c>
      <c r="AH14" s="1635"/>
      <c r="AI14" s="67">
        <v>22</v>
      </c>
      <c r="AJ14" s="68">
        <v>164</v>
      </c>
      <c r="AK14" s="1585"/>
      <c r="AL14" s="1586"/>
      <c r="AM14" s="74"/>
      <c r="AN14" s="76"/>
      <c r="AO14" s="1730" t="s">
        <v>1129</v>
      </c>
      <c r="AP14" s="1731"/>
      <c r="AQ14" s="614">
        <v>14</v>
      </c>
      <c r="AR14" s="100">
        <v>7.4286</v>
      </c>
    </row>
    <row r="15" spans="1:44" ht="12" customHeight="1" thickBot="1">
      <c r="A15" s="1607" t="s">
        <v>466</v>
      </c>
      <c r="B15" s="1631"/>
      <c r="C15" s="671">
        <v>8</v>
      </c>
      <c r="D15" s="71">
        <v>19</v>
      </c>
      <c r="E15" s="1589" t="s">
        <v>531</v>
      </c>
      <c r="F15" s="1590"/>
      <c r="G15" s="67">
        <v>3</v>
      </c>
      <c r="H15" s="77">
        <v>2</v>
      </c>
      <c r="I15" s="1597" t="s">
        <v>1121</v>
      </c>
      <c r="J15" s="1598"/>
      <c r="K15" s="902">
        <v>18</v>
      </c>
      <c r="L15" s="1143">
        <v>5</v>
      </c>
      <c r="M15" s="1612" t="s">
        <v>389</v>
      </c>
      <c r="N15" s="1709"/>
      <c r="O15" s="69">
        <v>16</v>
      </c>
      <c r="P15" s="663">
        <v>1</v>
      </c>
      <c r="Q15" s="1609" t="s">
        <v>474</v>
      </c>
      <c r="R15" s="1610"/>
      <c r="S15" s="79">
        <v>15</v>
      </c>
      <c r="T15" s="80">
        <v>6</v>
      </c>
      <c r="U15" s="1633" t="s">
        <v>532</v>
      </c>
      <c r="V15" s="1584"/>
      <c r="W15" s="902">
        <v>4</v>
      </c>
      <c r="X15" s="1147">
        <v>2</v>
      </c>
      <c r="Y15" s="1599" t="s">
        <v>378</v>
      </c>
      <c r="Z15" s="1600"/>
      <c r="AA15" s="66">
        <v>11</v>
      </c>
      <c r="AB15" s="90">
        <v>12</v>
      </c>
      <c r="AC15" s="1585"/>
      <c r="AD15" s="1586"/>
      <c r="AE15" s="74"/>
      <c r="AF15" s="75"/>
      <c r="AG15" s="1611" t="s">
        <v>1067</v>
      </c>
      <c r="AH15" s="1634"/>
      <c r="AI15" s="69">
        <v>26</v>
      </c>
      <c r="AJ15" s="78">
        <v>164</v>
      </c>
      <c r="AK15" s="1654"/>
      <c r="AL15" s="1655"/>
      <c r="AM15" s="74"/>
      <c r="AN15" s="76"/>
      <c r="AO15" s="1605" t="s">
        <v>1046</v>
      </c>
      <c r="AP15" s="1628"/>
      <c r="AQ15" s="664">
        <v>19</v>
      </c>
      <c r="AR15" s="81">
        <v>7.4211</v>
      </c>
    </row>
    <row r="16" spans="1:44" ht="12" customHeight="1" thickBot="1">
      <c r="A16" s="1589" t="s">
        <v>1128</v>
      </c>
      <c r="B16" s="1635"/>
      <c r="C16" s="77">
        <v>8</v>
      </c>
      <c r="D16" s="100">
        <v>22</v>
      </c>
      <c r="E16" s="1607" t="s">
        <v>1112</v>
      </c>
      <c r="F16" s="1608"/>
      <c r="G16" s="70">
        <v>1</v>
      </c>
      <c r="H16" s="71">
        <v>1</v>
      </c>
      <c r="I16" s="1587" t="s">
        <v>1049</v>
      </c>
      <c r="J16" s="1588"/>
      <c r="K16" s="345">
        <v>22</v>
      </c>
      <c r="L16" s="346">
        <v>5</v>
      </c>
      <c r="M16" s="1701" t="s">
        <v>464</v>
      </c>
      <c r="N16" s="1702"/>
      <c r="O16" s="86">
        <v>16</v>
      </c>
      <c r="P16" s="104">
        <v>1</v>
      </c>
      <c r="Q16" s="1611" t="s">
        <v>528</v>
      </c>
      <c r="R16" s="1612"/>
      <c r="S16" s="255">
        <v>16</v>
      </c>
      <c r="T16" s="1257">
        <v>6</v>
      </c>
      <c r="U16" s="1634" t="s">
        <v>1043</v>
      </c>
      <c r="V16" s="1612"/>
      <c r="W16" s="69">
        <v>10</v>
      </c>
      <c r="X16" s="663">
        <v>2</v>
      </c>
      <c r="Y16" s="1603" t="s">
        <v>1039</v>
      </c>
      <c r="Z16" s="1604"/>
      <c r="AA16" s="645">
        <v>16</v>
      </c>
      <c r="AB16" s="644">
        <v>12</v>
      </c>
      <c r="AC16" s="1658" t="s">
        <v>1149</v>
      </c>
      <c r="AD16" s="1659"/>
      <c r="AE16" s="1659"/>
      <c r="AF16" s="1660"/>
      <c r="AG16" s="1609" t="s">
        <v>1045</v>
      </c>
      <c r="AH16" s="1610"/>
      <c r="AI16" s="79">
        <v>21</v>
      </c>
      <c r="AJ16" s="1223">
        <v>163.5</v>
      </c>
      <c r="AK16" s="1658" t="s">
        <v>1149</v>
      </c>
      <c r="AL16" s="1659"/>
      <c r="AM16" s="1659"/>
      <c r="AN16" s="1659"/>
      <c r="AO16" s="1599" t="s">
        <v>1047</v>
      </c>
      <c r="AP16" s="1600"/>
      <c r="AQ16" s="66">
        <v>21</v>
      </c>
      <c r="AR16" s="90">
        <v>7.1667</v>
      </c>
    </row>
    <row r="17" spans="1:44" ht="12" customHeight="1" thickBot="1">
      <c r="A17" s="1587" t="s">
        <v>461</v>
      </c>
      <c r="B17" s="1646"/>
      <c r="C17" s="836">
        <v>8</v>
      </c>
      <c r="D17" s="329">
        <v>22</v>
      </c>
      <c r="E17" s="1585" t="s">
        <v>1125</v>
      </c>
      <c r="F17" s="1586"/>
      <c r="G17" s="74">
        <v>1</v>
      </c>
      <c r="H17" s="76">
        <v>1</v>
      </c>
      <c r="I17" s="1599" t="s">
        <v>529</v>
      </c>
      <c r="J17" s="1600"/>
      <c r="K17" s="86">
        <v>22</v>
      </c>
      <c r="L17" s="675">
        <v>5</v>
      </c>
      <c r="M17" s="1584" t="s">
        <v>402</v>
      </c>
      <c r="N17" s="1647"/>
      <c r="O17" s="902">
        <v>17</v>
      </c>
      <c r="P17" s="1147">
        <v>1</v>
      </c>
      <c r="Q17" s="1623" t="s">
        <v>472</v>
      </c>
      <c r="R17" s="1624"/>
      <c r="S17" s="91">
        <v>18</v>
      </c>
      <c r="T17" s="100">
        <v>6</v>
      </c>
      <c r="U17" s="1630" t="s">
        <v>378</v>
      </c>
      <c r="V17" s="1600"/>
      <c r="W17" s="66">
        <v>11</v>
      </c>
      <c r="X17" s="670">
        <v>2</v>
      </c>
      <c r="Y17" s="1589" t="s">
        <v>394</v>
      </c>
      <c r="Z17" s="1590"/>
      <c r="AA17" s="67">
        <v>5</v>
      </c>
      <c r="AB17" s="68">
        <v>11</v>
      </c>
      <c r="AC17" s="1658" t="s">
        <v>787</v>
      </c>
      <c r="AD17" s="1660"/>
      <c r="AE17" s="53" t="s">
        <v>191</v>
      </c>
      <c r="AF17" s="53" t="s">
        <v>197</v>
      </c>
      <c r="AG17" s="1603" t="s">
        <v>526</v>
      </c>
      <c r="AH17" s="1604"/>
      <c r="AI17" s="645">
        <v>24</v>
      </c>
      <c r="AJ17" s="644">
        <v>162</v>
      </c>
      <c r="AK17" s="1658" t="s">
        <v>787</v>
      </c>
      <c r="AL17" s="1660"/>
      <c r="AM17" s="53" t="s">
        <v>191</v>
      </c>
      <c r="AN17" s="52" t="s">
        <v>197</v>
      </c>
      <c r="AO17" s="1607" t="s">
        <v>466</v>
      </c>
      <c r="AP17" s="1631"/>
      <c r="AQ17" s="671">
        <v>19</v>
      </c>
      <c r="AR17" s="71">
        <v>7.1316</v>
      </c>
    </row>
    <row r="18" spans="1:44" ht="12" customHeight="1">
      <c r="A18" s="1605" t="s">
        <v>388</v>
      </c>
      <c r="B18" s="1628"/>
      <c r="C18" s="664">
        <v>7</v>
      </c>
      <c r="D18" s="81">
        <v>19</v>
      </c>
      <c r="E18" s="1605" t="s">
        <v>655</v>
      </c>
      <c r="F18" s="1606"/>
      <c r="G18" s="73">
        <v>1</v>
      </c>
      <c r="H18" s="664">
        <v>1</v>
      </c>
      <c r="I18" s="1589" t="s">
        <v>531</v>
      </c>
      <c r="J18" s="1590"/>
      <c r="K18" s="91">
        <v>23</v>
      </c>
      <c r="L18" s="100">
        <v>5</v>
      </c>
      <c r="M18" s="1588" t="s">
        <v>1027</v>
      </c>
      <c r="N18" s="1700"/>
      <c r="O18" s="328">
        <v>17</v>
      </c>
      <c r="P18" s="836">
        <v>1</v>
      </c>
      <c r="Q18" s="1585" t="s">
        <v>1125</v>
      </c>
      <c r="R18" s="1586"/>
      <c r="S18" s="92">
        <v>19</v>
      </c>
      <c r="T18" s="94">
        <v>6</v>
      </c>
      <c r="U18" s="1630" t="s">
        <v>1057</v>
      </c>
      <c r="V18" s="1600"/>
      <c r="W18" s="86">
        <v>12</v>
      </c>
      <c r="X18" s="104">
        <v>2</v>
      </c>
      <c r="Y18" s="1611" t="s">
        <v>711</v>
      </c>
      <c r="Z18" s="1612"/>
      <c r="AA18" s="69">
        <v>4</v>
      </c>
      <c r="AB18" s="78">
        <v>9</v>
      </c>
      <c r="AC18" s="1672" t="s">
        <v>535</v>
      </c>
      <c r="AD18" s="1673"/>
      <c r="AE18" s="1219">
        <v>26</v>
      </c>
      <c r="AF18" s="1218">
        <v>170.5</v>
      </c>
      <c r="AG18" s="1603" t="s">
        <v>476</v>
      </c>
      <c r="AH18" s="1632"/>
      <c r="AI18" s="668">
        <v>26</v>
      </c>
      <c r="AJ18" s="644">
        <v>161</v>
      </c>
      <c r="AK18" s="1711" t="s">
        <v>529</v>
      </c>
      <c r="AL18" s="1725"/>
      <c r="AM18" s="1248">
        <v>22</v>
      </c>
      <c r="AN18" s="1247">
        <v>6.5909</v>
      </c>
      <c r="AO18" s="1611" t="s">
        <v>1113</v>
      </c>
      <c r="AP18" s="1634"/>
      <c r="AQ18" s="663">
        <v>16</v>
      </c>
      <c r="AR18" s="78">
        <v>7.0625</v>
      </c>
    </row>
    <row r="19" spans="1:44" ht="12" customHeight="1">
      <c r="A19" s="1605" t="s">
        <v>1046</v>
      </c>
      <c r="B19" s="1628"/>
      <c r="C19" s="664">
        <v>7</v>
      </c>
      <c r="D19" s="81">
        <v>19</v>
      </c>
      <c r="E19" s="1583" t="s">
        <v>402</v>
      </c>
      <c r="F19" s="1584"/>
      <c r="G19" s="902">
        <v>1</v>
      </c>
      <c r="H19" s="1147">
        <v>1</v>
      </c>
      <c r="I19" s="1587" t="s">
        <v>1028</v>
      </c>
      <c r="J19" s="1588"/>
      <c r="K19" s="338">
        <v>24</v>
      </c>
      <c r="L19" s="1209">
        <v>5</v>
      </c>
      <c r="M19" s="1631" t="s">
        <v>1112</v>
      </c>
      <c r="N19" s="1608"/>
      <c r="O19" s="70">
        <v>19</v>
      </c>
      <c r="P19" s="671">
        <v>1</v>
      </c>
      <c r="Q19" s="1583" t="s">
        <v>1073</v>
      </c>
      <c r="R19" s="1584"/>
      <c r="S19" s="1145">
        <v>20</v>
      </c>
      <c r="T19" s="1258">
        <v>6</v>
      </c>
      <c r="U19" s="1646" t="s">
        <v>1117</v>
      </c>
      <c r="V19" s="1588"/>
      <c r="W19" s="328">
        <v>2</v>
      </c>
      <c r="X19" s="836">
        <v>1</v>
      </c>
      <c r="Y19" s="1603" t="s">
        <v>392</v>
      </c>
      <c r="Z19" s="1604"/>
      <c r="AA19" s="666">
        <v>11</v>
      </c>
      <c r="AB19" s="665">
        <v>9</v>
      </c>
      <c r="AC19" s="1670" t="s">
        <v>476</v>
      </c>
      <c r="AD19" s="1675"/>
      <c r="AE19" s="835">
        <v>26</v>
      </c>
      <c r="AF19" s="1217">
        <v>161</v>
      </c>
      <c r="AG19" s="1585" t="s">
        <v>473</v>
      </c>
      <c r="AH19" s="1586"/>
      <c r="AI19" s="74">
        <v>26</v>
      </c>
      <c r="AJ19" s="674">
        <v>161</v>
      </c>
      <c r="AK19" s="1672" t="s">
        <v>535</v>
      </c>
      <c r="AL19" s="1673"/>
      <c r="AM19" s="1230">
        <v>26</v>
      </c>
      <c r="AN19" s="1232">
        <v>6.5577</v>
      </c>
      <c r="AO19" s="1609" t="s">
        <v>1122</v>
      </c>
      <c r="AP19" s="1629"/>
      <c r="AQ19" s="672">
        <v>19</v>
      </c>
      <c r="AR19" s="667">
        <v>6.95</v>
      </c>
    </row>
    <row r="20" spans="1:44" ht="12" customHeight="1">
      <c r="A20" s="1587" t="s">
        <v>1068</v>
      </c>
      <c r="B20" s="1646"/>
      <c r="C20" s="836">
        <v>7</v>
      </c>
      <c r="D20" s="329">
        <v>24</v>
      </c>
      <c r="E20" s="1611" t="s">
        <v>1113</v>
      </c>
      <c r="F20" s="1612"/>
      <c r="G20" s="69">
        <v>1</v>
      </c>
      <c r="H20" s="663">
        <v>1</v>
      </c>
      <c r="I20" s="1585" t="s">
        <v>399</v>
      </c>
      <c r="J20" s="1586"/>
      <c r="K20" s="74">
        <v>8</v>
      </c>
      <c r="L20" s="75">
        <v>4</v>
      </c>
      <c r="M20" s="1586" t="s">
        <v>1125</v>
      </c>
      <c r="N20" s="1655"/>
      <c r="O20" s="74">
        <v>19</v>
      </c>
      <c r="P20" s="76">
        <v>1</v>
      </c>
      <c r="Q20" s="1591" t="s">
        <v>1068</v>
      </c>
      <c r="R20" s="1592"/>
      <c r="S20" s="328">
        <v>24</v>
      </c>
      <c r="T20" s="329">
        <v>6</v>
      </c>
      <c r="U20" s="1634" t="s">
        <v>711</v>
      </c>
      <c r="V20" s="1612"/>
      <c r="W20" s="69">
        <v>4</v>
      </c>
      <c r="X20" s="663">
        <v>1</v>
      </c>
      <c r="Y20" s="1587" t="s">
        <v>170</v>
      </c>
      <c r="Z20" s="1588"/>
      <c r="AA20" s="328">
        <v>10</v>
      </c>
      <c r="AB20" s="329">
        <v>8</v>
      </c>
      <c r="AC20" s="1581" t="s">
        <v>1051</v>
      </c>
      <c r="AD20" s="1674"/>
      <c r="AE20" s="649">
        <v>24</v>
      </c>
      <c r="AF20" s="648">
        <v>157</v>
      </c>
      <c r="AG20" s="1666" t="s">
        <v>475</v>
      </c>
      <c r="AH20" s="1667"/>
      <c r="AI20" s="70">
        <v>25</v>
      </c>
      <c r="AJ20" s="71">
        <v>159.5</v>
      </c>
      <c r="AK20" s="1581" t="s">
        <v>1051</v>
      </c>
      <c r="AL20" s="1674"/>
      <c r="AM20" s="649">
        <v>24</v>
      </c>
      <c r="AN20" s="648">
        <v>6.5417</v>
      </c>
      <c r="AO20" s="1589" t="s">
        <v>1048</v>
      </c>
      <c r="AP20" s="1635"/>
      <c r="AQ20" s="77">
        <v>16</v>
      </c>
      <c r="AR20" s="68">
        <v>6.9375</v>
      </c>
    </row>
    <row r="21" spans="1:44" ht="12" customHeight="1">
      <c r="A21" s="1585" t="s">
        <v>1044</v>
      </c>
      <c r="B21" s="1627"/>
      <c r="C21" s="76">
        <v>6</v>
      </c>
      <c r="D21" s="75">
        <v>12</v>
      </c>
      <c r="E21" s="1603" t="s">
        <v>1108</v>
      </c>
      <c r="F21" s="1604"/>
      <c r="G21" s="645">
        <v>1</v>
      </c>
      <c r="H21" s="668">
        <v>1</v>
      </c>
      <c r="I21" s="1605" t="s">
        <v>1018</v>
      </c>
      <c r="J21" s="1606"/>
      <c r="K21" s="73">
        <v>10</v>
      </c>
      <c r="L21" s="81">
        <v>4</v>
      </c>
      <c r="M21" s="1584" t="s">
        <v>178</v>
      </c>
      <c r="N21" s="1647"/>
      <c r="O21" s="902">
        <v>19</v>
      </c>
      <c r="P21" s="1147">
        <v>1</v>
      </c>
      <c r="Q21" s="1583" t="s">
        <v>657</v>
      </c>
      <c r="R21" s="1584"/>
      <c r="S21" s="902">
        <v>8</v>
      </c>
      <c r="T21" s="1143">
        <v>5</v>
      </c>
      <c r="U21" s="1627" t="s">
        <v>395</v>
      </c>
      <c r="V21" s="1586"/>
      <c r="W21" s="74">
        <v>7</v>
      </c>
      <c r="X21" s="76">
        <v>1</v>
      </c>
      <c r="Y21" s="1585" t="s">
        <v>1056</v>
      </c>
      <c r="Z21" s="1586"/>
      <c r="AA21" s="92">
        <v>2</v>
      </c>
      <c r="AB21" s="94">
        <v>7</v>
      </c>
      <c r="AC21" s="1609" t="s">
        <v>1015</v>
      </c>
      <c r="AD21" s="1629"/>
      <c r="AE21" s="672">
        <v>24</v>
      </c>
      <c r="AF21" s="80">
        <v>151</v>
      </c>
      <c r="AG21" s="1611" t="s">
        <v>1051</v>
      </c>
      <c r="AH21" s="1634"/>
      <c r="AI21" s="663">
        <v>24</v>
      </c>
      <c r="AJ21" s="78">
        <v>157</v>
      </c>
      <c r="AK21" s="1609" t="s">
        <v>1015</v>
      </c>
      <c r="AL21" s="1629"/>
      <c r="AM21" s="672">
        <v>24</v>
      </c>
      <c r="AN21" s="80">
        <v>6.2917</v>
      </c>
      <c r="AO21" s="1611" t="s">
        <v>376</v>
      </c>
      <c r="AP21" s="1634"/>
      <c r="AQ21" s="227">
        <v>21</v>
      </c>
      <c r="AR21" s="608">
        <v>6.881</v>
      </c>
    </row>
    <row r="22" spans="1:44" ht="12" customHeight="1">
      <c r="A22" s="1611" t="s">
        <v>1052</v>
      </c>
      <c r="B22" s="1634"/>
      <c r="C22" s="107">
        <v>6</v>
      </c>
      <c r="D22" s="673">
        <v>12</v>
      </c>
      <c r="E22" s="1599" t="s">
        <v>1070</v>
      </c>
      <c r="F22" s="1600"/>
      <c r="G22" s="66">
        <v>2</v>
      </c>
      <c r="H22" s="670">
        <v>1</v>
      </c>
      <c r="I22" s="1583" t="s">
        <v>479</v>
      </c>
      <c r="J22" s="1584"/>
      <c r="K22" s="902">
        <v>11</v>
      </c>
      <c r="L22" s="1143">
        <v>4</v>
      </c>
      <c r="M22" s="1704" t="s">
        <v>1036</v>
      </c>
      <c r="N22" s="1685"/>
      <c r="O22" s="91">
        <v>20</v>
      </c>
      <c r="P22" s="614">
        <v>1</v>
      </c>
      <c r="Q22" s="1583" t="s">
        <v>402</v>
      </c>
      <c r="R22" s="1584"/>
      <c r="S22" s="902">
        <v>17</v>
      </c>
      <c r="T22" s="1143">
        <v>5</v>
      </c>
      <c r="U22" s="1631" t="s">
        <v>179</v>
      </c>
      <c r="V22" s="1608"/>
      <c r="W22" s="70">
        <v>9</v>
      </c>
      <c r="X22" s="671">
        <v>1</v>
      </c>
      <c r="Y22" s="1207" t="s">
        <v>1055</v>
      </c>
      <c r="Z22" s="1198"/>
      <c r="AA22" s="91">
        <v>3</v>
      </c>
      <c r="AB22" s="100">
        <v>7</v>
      </c>
      <c r="AC22" s="1599" t="s">
        <v>529</v>
      </c>
      <c r="AD22" s="1630"/>
      <c r="AE22" s="670">
        <v>22</v>
      </c>
      <c r="AF22" s="90">
        <v>145</v>
      </c>
      <c r="AG22" s="1587" t="s">
        <v>1028</v>
      </c>
      <c r="AH22" s="1588"/>
      <c r="AI22" s="328">
        <v>24</v>
      </c>
      <c r="AJ22" s="1209">
        <v>157</v>
      </c>
      <c r="AK22" s="1607" t="s">
        <v>1019</v>
      </c>
      <c r="AL22" s="1631"/>
      <c r="AM22" s="671">
        <v>22</v>
      </c>
      <c r="AN22" s="71">
        <v>6.2727</v>
      </c>
      <c r="AO22" s="1587" t="s">
        <v>461</v>
      </c>
      <c r="AP22" s="1646"/>
      <c r="AQ22" s="836">
        <v>22</v>
      </c>
      <c r="AR22" s="329">
        <v>6.8571</v>
      </c>
    </row>
    <row r="23" spans="1:44" ht="12" customHeight="1">
      <c r="A23" s="1583" t="s">
        <v>1022</v>
      </c>
      <c r="B23" s="1633"/>
      <c r="C23" s="1147">
        <v>6</v>
      </c>
      <c r="D23" s="1143">
        <v>14</v>
      </c>
      <c r="E23" s="1605" t="s">
        <v>1046</v>
      </c>
      <c r="F23" s="1606"/>
      <c r="G23" s="73">
        <v>2</v>
      </c>
      <c r="H23" s="664">
        <v>1</v>
      </c>
      <c r="I23" s="1595" t="s">
        <v>490</v>
      </c>
      <c r="J23" s="1596"/>
      <c r="K23" s="69">
        <v>11</v>
      </c>
      <c r="L23" s="78">
        <v>4</v>
      </c>
      <c r="M23" s="1584" t="s">
        <v>1073</v>
      </c>
      <c r="N23" s="1647"/>
      <c r="O23" s="902">
        <v>20</v>
      </c>
      <c r="P23" s="1147">
        <v>1</v>
      </c>
      <c r="Q23" s="1599" t="s">
        <v>486</v>
      </c>
      <c r="R23" s="1600"/>
      <c r="S23" s="66">
        <v>18</v>
      </c>
      <c r="T23" s="90">
        <v>5</v>
      </c>
      <c r="U23" s="1635"/>
      <c r="V23" s="1590"/>
      <c r="W23" s="91"/>
      <c r="X23" s="614"/>
      <c r="Y23" s="1599" t="s">
        <v>396</v>
      </c>
      <c r="Z23" s="1600"/>
      <c r="AA23" s="66">
        <v>4</v>
      </c>
      <c r="AB23" s="90">
        <v>7</v>
      </c>
      <c r="AC23" s="1607" t="s">
        <v>1019</v>
      </c>
      <c r="AD23" s="1631"/>
      <c r="AE23" s="671">
        <v>22</v>
      </c>
      <c r="AF23" s="71">
        <v>138</v>
      </c>
      <c r="AG23" s="1605" t="s">
        <v>1061</v>
      </c>
      <c r="AH23" s="1628"/>
      <c r="AI23" s="73">
        <v>24</v>
      </c>
      <c r="AJ23" s="81">
        <v>156</v>
      </c>
      <c r="AK23" s="1583" t="s">
        <v>178</v>
      </c>
      <c r="AL23" s="1584"/>
      <c r="AM23" s="902">
        <v>19</v>
      </c>
      <c r="AN23" s="1143">
        <v>6.2632</v>
      </c>
      <c r="AO23" s="1605" t="s">
        <v>380</v>
      </c>
      <c r="AP23" s="1628"/>
      <c r="AQ23" s="664">
        <v>21</v>
      </c>
      <c r="AR23" s="81">
        <v>6.8333</v>
      </c>
    </row>
    <row r="24" spans="1:44" ht="12" customHeight="1">
      <c r="A24" s="1599" t="s">
        <v>464</v>
      </c>
      <c r="B24" s="1630"/>
      <c r="C24" s="670">
        <v>6</v>
      </c>
      <c r="D24" s="90">
        <v>16</v>
      </c>
      <c r="E24" s="1599" t="s">
        <v>1123</v>
      </c>
      <c r="F24" s="1600"/>
      <c r="G24" s="66">
        <v>2</v>
      </c>
      <c r="H24" s="670">
        <v>1</v>
      </c>
      <c r="I24" s="1593" t="s">
        <v>1118</v>
      </c>
      <c r="J24" s="1594"/>
      <c r="K24" s="92">
        <v>14</v>
      </c>
      <c r="L24" s="94">
        <v>4</v>
      </c>
      <c r="M24" s="1632" t="s">
        <v>1020</v>
      </c>
      <c r="N24" s="1604"/>
      <c r="O24" s="645">
        <v>21</v>
      </c>
      <c r="P24" s="668">
        <v>1</v>
      </c>
      <c r="Q24" s="1597" t="s">
        <v>1121</v>
      </c>
      <c r="R24" s="1598"/>
      <c r="S24" s="1145">
        <v>18</v>
      </c>
      <c r="T24" s="1144">
        <v>5</v>
      </c>
      <c r="U24" s="1590"/>
      <c r="V24" s="1698"/>
      <c r="W24" s="67"/>
      <c r="X24" s="77"/>
      <c r="Y24" s="1587" t="s">
        <v>390</v>
      </c>
      <c r="Z24" s="1588"/>
      <c r="AA24" s="328">
        <v>15</v>
      </c>
      <c r="AB24" s="329">
        <v>7</v>
      </c>
      <c r="AC24" s="1603" t="s">
        <v>1072</v>
      </c>
      <c r="AD24" s="1604"/>
      <c r="AE24" s="645">
        <v>23</v>
      </c>
      <c r="AF24" s="644">
        <v>138</v>
      </c>
      <c r="AG24" s="1607" t="s">
        <v>404</v>
      </c>
      <c r="AH24" s="1608"/>
      <c r="AI24" s="70">
        <v>24</v>
      </c>
      <c r="AJ24" s="71">
        <v>155.5</v>
      </c>
      <c r="AK24" s="1605" t="s">
        <v>655</v>
      </c>
      <c r="AL24" s="1606"/>
      <c r="AM24" s="73">
        <v>19</v>
      </c>
      <c r="AN24" s="81">
        <v>6.2368</v>
      </c>
      <c r="AO24" s="1603" t="s">
        <v>526</v>
      </c>
      <c r="AP24" s="1604"/>
      <c r="AQ24" s="645">
        <v>24</v>
      </c>
      <c r="AR24" s="644">
        <v>6.75</v>
      </c>
    </row>
    <row r="25" spans="1:44" ht="12" customHeight="1">
      <c r="A25" s="1599" t="s">
        <v>1070</v>
      </c>
      <c r="B25" s="1630"/>
      <c r="C25" s="670">
        <v>6</v>
      </c>
      <c r="D25" s="90">
        <v>19</v>
      </c>
      <c r="E25" s="1599" t="s">
        <v>464</v>
      </c>
      <c r="F25" s="1600"/>
      <c r="G25" s="66">
        <v>2</v>
      </c>
      <c r="H25" s="670">
        <v>1</v>
      </c>
      <c r="I25" s="1585" t="s">
        <v>719</v>
      </c>
      <c r="J25" s="1586"/>
      <c r="K25" s="74">
        <v>13</v>
      </c>
      <c r="L25" s="674">
        <v>4</v>
      </c>
      <c r="M25" s="1610" t="s">
        <v>398</v>
      </c>
      <c r="N25" s="1681"/>
      <c r="O25" s="79">
        <v>22</v>
      </c>
      <c r="P25" s="672">
        <v>1</v>
      </c>
      <c r="Q25" s="1605" t="s">
        <v>388</v>
      </c>
      <c r="R25" s="1606"/>
      <c r="S25" s="73">
        <v>19</v>
      </c>
      <c r="T25" s="1225">
        <v>5</v>
      </c>
      <c r="U25" s="1586" t="s">
        <v>1141</v>
      </c>
      <c r="V25" s="1655"/>
      <c r="W25" s="74">
        <v>2</v>
      </c>
      <c r="X25" s="76">
        <v>6</v>
      </c>
      <c r="Y25" s="1587" t="s">
        <v>1117</v>
      </c>
      <c r="Z25" s="1588"/>
      <c r="AA25" s="328">
        <v>2</v>
      </c>
      <c r="AB25" s="329">
        <v>3</v>
      </c>
      <c r="AC25" s="1607" t="s">
        <v>463</v>
      </c>
      <c r="AD25" s="1608"/>
      <c r="AE25" s="70">
        <v>22</v>
      </c>
      <c r="AF25" s="71">
        <v>131.5</v>
      </c>
      <c r="AG25" s="1609" t="s">
        <v>1116</v>
      </c>
      <c r="AH25" s="1629"/>
      <c r="AI25" s="79">
        <v>24</v>
      </c>
      <c r="AJ25" s="80">
        <v>151.5</v>
      </c>
      <c r="AK25" s="1589" t="s">
        <v>185</v>
      </c>
      <c r="AL25" s="1590"/>
      <c r="AM25" s="67">
        <v>18</v>
      </c>
      <c r="AN25" s="68">
        <v>6.2222</v>
      </c>
      <c r="AO25" s="1591" t="s">
        <v>1068</v>
      </c>
      <c r="AP25" s="1592"/>
      <c r="AQ25" s="328">
        <v>24</v>
      </c>
      <c r="AR25" s="329">
        <v>6.74</v>
      </c>
    </row>
    <row r="26" spans="1:44" ht="12" customHeight="1">
      <c r="A26" s="1611" t="s">
        <v>376</v>
      </c>
      <c r="B26" s="1634"/>
      <c r="C26" s="227">
        <v>6</v>
      </c>
      <c r="D26" s="608">
        <v>21</v>
      </c>
      <c r="E26" s="1605" t="s">
        <v>388</v>
      </c>
      <c r="F26" s="1606"/>
      <c r="G26" s="73">
        <v>4</v>
      </c>
      <c r="H26" s="664">
        <v>2</v>
      </c>
      <c r="I26" s="1605" t="s">
        <v>1024</v>
      </c>
      <c r="J26" s="1606"/>
      <c r="K26" s="73">
        <v>14</v>
      </c>
      <c r="L26" s="81">
        <v>4</v>
      </c>
      <c r="M26" s="1631" t="s">
        <v>1019</v>
      </c>
      <c r="N26" s="1608"/>
      <c r="O26" s="70">
        <v>22</v>
      </c>
      <c r="P26" s="671">
        <v>1</v>
      </c>
      <c r="Q26" s="1603" t="s">
        <v>1020</v>
      </c>
      <c r="R26" s="1604"/>
      <c r="S26" s="645">
        <v>21</v>
      </c>
      <c r="T26" s="644">
        <v>5</v>
      </c>
      <c r="U26" s="1627" t="s">
        <v>1142</v>
      </c>
      <c r="V26" s="1586"/>
      <c r="W26" s="92">
        <v>2</v>
      </c>
      <c r="X26" s="93">
        <v>5</v>
      </c>
      <c r="Y26" s="1605" t="s">
        <v>602</v>
      </c>
      <c r="Z26" s="1606"/>
      <c r="AA26" s="73">
        <v>1</v>
      </c>
      <c r="AB26" s="81">
        <v>2</v>
      </c>
      <c r="AC26" s="1680" t="s">
        <v>398</v>
      </c>
      <c r="AD26" s="1681"/>
      <c r="AE26" s="79">
        <v>22</v>
      </c>
      <c r="AF26" s="80">
        <v>128.5</v>
      </c>
      <c r="AG26" s="1609" t="s">
        <v>1015</v>
      </c>
      <c r="AH26" s="1629"/>
      <c r="AI26" s="672">
        <v>24</v>
      </c>
      <c r="AJ26" s="80">
        <v>151</v>
      </c>
      <c r="AK26" s="1603" t="s">
        <v>476</v>
      </c>
      <c r="AL26" s="1632"/>
      <c r="AM26" s="668">
        <v>26</v>
      </c>
      <c r="AN26" s="644">
        <v>6.1923</v>
      </c>
      <c r="AO26" s="1611" t="s">
        <v>1021</v>
      </c>
      <c r="AP26" s="1634"/>
      <c r="AQ26" s="663">
        <v>21</v>
      </c>
      <c r="AR26" s="78">
        <v>6.7381</v>
      </c>
    </row>
    <row r="27" spans="1:44" ht="12" customHeight="1">
      <c r="A27" s="1587" t="s">
        <v>1049</v>
      </c>
      <c r="B27" s="1646"/>
      <c r="C27" s="836">
        <v>6</v>
      </c>
      <c r="D27" s="329">
        <v>22</v>
      </c>
      <c r="E27" s="1607" t="s">
        <v>386</v>
      </c>
      <c r="F27" s="1608"/>
      <c r="G27" s="70">
        <v>3</v>
      </c>
      <c r="H27" s="671">
        <v>1</v>
      </c>
      <c r="I27" s="1611" t="s">
        <v>528</v>
      </c>
      <c r="J27" s="1612"/>
      <c r="K27" s="69">
        <v>16</v>
      </c>
      <c r="L27" s="78">
        <v>4</v>
      </c>
      <c r="M27" s="1600" t="s">
        <v>1123</v>
      </c>
      <c r="N27" s="1703"/>
      <c r="O27" s="66">
        <v>24</v>
      </c>
      <c r="P27" s="670">
        <v>1</v>
      </c>
      <c r="Q27" s="1587" t="s">
        <v>1049</v>
      </c>
      <c r="R27" s="1588"/>
      <c r="S27" s="328">
        <v>22</v>
      </c>
      <c r="T27" s="329">
        <v>5</v>
      </c>
      <c r="U27" s="1627" t="s">
        <v>1146</v>
      </c>
      <c r="V27" s="1586"/>
      <c r="W27" s="74">
        <v>2</v>
      </c>
      <c r="X27" s="76">
        <v>12</v>
      </c>
      <c r="Y27" s="1583" t="s">
        <v>532</v>
      </c>
      <c r="Z27" s="1584"/>
      <c r="AA27" s="902">
        <v>4</v>
      </c>
      <c r="AB27" s="1143">
        <v>2</v>
      </c>
      <c r="AC27" s="1599" t="s">
        <v>1059</v>
      </c>
      <c r="AD27" s="1600"/>
      <c r="AE27" s="66">
        <v>21</v>
      </c>
      <c r="AF27" s="90">
        <v>127</v>
      </c>
      <c r="AG27" s="1605" t="s">
        <v>1016</v>
      </c>
      <c r="AH27" s="1628"/>
      <c r="AI27" s="664">
        <v>24</v>
      </c>
      <c r="AJ27" s="81">
        <v>150.5</v>
      </c>
      <c r="AK27" s="1605" t="s">
        <v>1024</v>
      </c>
      <c r="AL27" s="1606"/>
      <c r="AM27" s="73">
        <v>14</v>
      </c>
      <c r="AN27" s="81">
        <v>6.1429</v>
      </c>
      <c r="AO27" s="1599" t="s">
        <v>1070</v>
      </c>
      <c r="AP27" s="1630"/>
      <c r="AQ27" s="670">
        <v>19</v>
      </c>
      <c r="AR27" s="90">
        <v>6.7</v>
      </c>
    </row>
    <row r="28" spans="1:44" ht="12" customHeight="1" thickBot="1">
      <c r="A28" s="1589" t="s">
        <v>531</v>
      </c>
      <c r="B28" s="1635"/>
      <c r="C28" s="77">
        <v>6</v>
      </c>
      <c r="D28" s="68">
        <v>23</v>
      </c>
      <c r="E28" s="1611" t="s">
        <v>1021</v>
      </c>
      <c r="F28" s="1612"/>
      <c r="G28" s="69">
        <v>1</v>
      </c>
      <c r="H28" s="663">
        <v>0</v>
      </c>
      <c r="I28" s="1599" t="s">
        <v>1124</v>
      </c>
      <c r="J28" s="1600"/>
      <c r="K28" s="66">
        <v>19</v>
      </c>
      <c r="L28" s="90">
        <v>4</v>
      </c>
      <c r="M28" s="1588" t="s">
        <v>535</v>
      </c>
      <c r="N28" s="1700"/>
      <c r="O28" s="328">
        <v>26</v>
      </c>
      <c r="P28" s="836">
        <v>1</v>
      </c>
      <c r="Q28" s="1599" t="s">
        <v>529</v>
      </c>
      <c r="R28" s="1600"/>
      <c r="S28" s="66">
        <v>22</v>
      </c>
      <c r="T28" s="90">
        <v>5</v>
      </c>
      <c r="U28" s="1627" t="s">
        <v>1140</v>
      </c>
      <c r="V28" s="1586"/>
      <c r="W28" s="92">
        <v>1</v>
      </c>
      <c r="X28" s="93">
        <v>5</v>
      </c>
      <c r="Y28" s="1589" t="s">
        <v>1223</v>
      </c>
      <c r="Z28" s="1590"/>
      <c r="AA28" s="67">
        <v>1</v>
      </c>
      <c r="AB28" s="68">
        <v>1</v>
      </c>
      <c r="AC28" s="1585"/>
      <c r="AD28" s="1586"/>
      <c r="AE28" s="74"/>
      <c r="AF28" s="75"/>
      <c r="AG28" s="1599" t="s">
        <v>1047</v>
      </c>
      <c r="AH28" s="1600"/>
      <c r="AI28" s="66">
        <v>21</v>
      </c>
      <c r="AJ28" s="90">
        <v>150.5</v>
      </c>
      <c r="AK28" s="1654"/>
      <c r="AL28" s="1655"/>
      <c r="AM28" s="74"/>
      <c r="AN28" s="76"/>
      <c r="AO28" s="1587" t="s">
        <v>1120</v>
      </c>
      <c r="AP28" s="1646"/>
      <c r="AQ28" s="328">
        <v>26</v>
      </c>
      <c r="AR28" s="329">
        <v>6.6923</v>
      </c>
    </row>
    <row r="29" spans="1:44" ht="12" customHeight="1" thickBot="1">
      <c r="A29" s="1589" t="s">
        <v>1129</v>
      </c>
      <c r="B29" s="1635"/>
      <c r="C29" s="614">
        <v>5</v>
      </c>
      <c r="D29" s="100">
        <v>14</v>
      </c>
      <c r="E29" s="1585" t="s">
        <v>473</v>
      </c>
      <c r="F29" s="1586"/>
      <c r="G29" s="74">
        <v>1</v>
      </c>
      <c r="H29" s="76">
        <v>0</v>
      </c>
      <c r="I29" s="1607" t="s">
        <v>1054</v>
      </c>
      <c r="J29" s="1608"/>
      <c r="K29" s="70">
        <v>19</v>
      </c>
      <c r="L29" s="71">
        <v>4</v>
      </c>
      <c r="M29" s="1704"/>
      <c r="N29" s="1685"/>
      <c r="O29" s="91"/>
      <c r="P29" s="614"/>
      <c r="Q29" s="1601" t="s">
        <v>1019</v>
      </c>
      <c r="R29" s="1602"/>
      <c r="S29" s="70">
        <v>22</v>
      </c>
      <c r="T29" s="71">
        <v>5</v>
      </c>
      <c r="U29" s="1627" t="s">
        <v>1145</v>
      </c>
      <c r="V29" s="1586"/>
      <c r="W29" s="74">
        <v>1</v>
      </c>
      <c r="X29" s="76">
        <v>1</v>
      </c>
      <c r="Y29" s="1607" t="s">
        <v>393</v>
      </c>
      <c r="Z29" s="1608"/>
      <c r="AA29" s="70">
        <v>1</v>
      </c>
      <c r="AB29" s="71">
        <v>1</v>
      </c>
      <c r="AC29" s="1658" t="s">
        <v>1150</v>
      </c>
      <c r="AD29" s="1659"/>
      <c r="AE29" s="1659"/>
      <c r="AF29" s="1660"/>
      <c r="AG29" s="1589" t="s">
        <v>531</v>
      </c>
      <c r="AH29" s="1635"/>
      <c r="AI29" s="77">
        <v>23</v>
      </c>
      <c r="AJ29" s="68">
        <v>146.5</v>
      </c>
      <c r="AK29" s="1658" t="s">
        <v>1150</v>
      </c>
      <c r="AL29" s="1659"/>
      <c r="AM29" s="1659"/>
      <c r="AN29" s="1659"/>
      <c r="AO29" s="1599" t="s">
        <v>1075</v>
      </c>
      <c r="AP29" s="1600"/>
      <c r="AQ29" s="66">
        <v>22</v>
      </c>
      <c r="AR29" s="90">
        <v>6.6136</v>
      </c>
    </row>
    <row r="30" spans="1:44" ht="12" customHeight="1" thickBot="1">
      <c r="A30" s="1589" t="s">
        <v>1048</v>
      </c>
      <c r="B30" s="1635"/>
      <c r="C30" s="77">
        <v>5</v>
      </c>
      <c r="D30" s="68">
        <v>16</v>
      </c>
      <c r="E30" s="1589"/>
      <c r="F30" s="1590"/>
      <c r="G30" s="67"/>
      <c r="H30" s="77"/>
      <c r="I30" s="1585" t="s">
        <v>1125</v>
      </c>
      <c r="J30" s="1586"/>
      <c r="K30" s="74">
        <v>19</v>
      </c>
      <c r="L30" s="75">
        <v>4</v>
      </c>
      <c r="M30" s="1586"/>
      <c r="N30" s="1655"/>
      <c r="O30" s="74"/>
      <c r="P30" s="76"/>
      <c r="Q30" s="1589" t="s">
        <v>531</v>
      </c>
      <c r="R30" s="1590"/>
      <c r="S30" s="67">
        <v>23</v>
      </c>
      <c r="T30" s="68">
        <v>5</v>
      </c>
      <c r="U30" s="1627" t="s">
        <v>1144</v>
      </c>
      <c r="V30" s="1586"/>
      <c r="W30" s="74">
        <v>2</v>
      </c>
      <c r="X30" s="76">
        <v>4</v>
      </c>
      <c r="Y30" s="1697"/>
      <c r="Z30" s="1698"/>
      <c r="AA30" s="67"/>
      <c r="AB30" s="68"/>
      <c r="AC30" s="1658" t="s">
        <v>787</v>
      </c>
      <c r="AD30" s="1660"/>
      <c r="AE30" s="53" t="s">
        <v>191</v>
      </c>
      <c r="AF30" s="53" t="s">
        <v>197</v>
      </c>
      <c r="AG30" s="1599" t="s">
        <v>1075</v>
      </c>
      <c r="AH30" s="1600"/>
      <c r="AI30" s="66">
        <v>22</v>
      </c>
      <c r="AJ30" s="90">
        <v>145.5</v>
      </c>
      <c r="AK30" s="1658" t="s">
        <v>787</v>
      </c>
      <c r="AL30" s="1660"/>
      <c r="AM30" s="53" t="s">
        <v>191</v>
      </c>
      <c r="AN30" s="52" t="s">
        <v>197</v>
      </c>
      <c r="AO30" s="1585" t="s">
        <v>482</v>
      </c>
      <c r="AP30" s="1586"/>
      <c r="AQ30" s="74">
        <v>26</v>
      </c>
      <c r="AR30" s="75">
        <v>6.5962</v>
      </c>
    </row>
    <row r="31" spans="1:44" ht="12" customHeight="1">
      <c r="A31" s="1611" t="s">
        <v>1113</v>
      </c>
      <c r="B31" s="1634"/>
      <c r="C31" s="663">
        <v>5</v>
      </c>
      <c r="D31" s="78">
        <v>16</v>
      </c>
      <c r="E31" s="1589"/>
      <c r="F31" s="1590"/>
      <c r="G31" s="91"/>
      <c r="H31" s="614"/>
      <c r="I31" s="1583" t="s">
        <v>1073</v>
      </c>
      <c r="J31" s="1584"/>
      <c r="K31" s="902">
        <v>20</v>
      </c>
      <c r="L31" s="1143">
        <v>4</v>
      </c>
      <c r="M31" s="1586" t="s">
        <v>1141</v>
      </c>
      <c r="N31" s="1655"/>
      <c r="O31" s="74">
        <v>4</v>
      </c>
      <c r="P31" s="76">
        <v>4</v>
      </c>
      <c r="Q31" s="1587" t="s">
        <v>1028</v>
      </c>
      <c r="R31" s="1588"/>
      <c r="S31" s="328">
        <v>24</v>
      </c>
      <c r="T31" s="329">
        <v>5</v>
      </c>
      <c r="U31" s="1627" t="s">
        <v>1147</v>
      </c>
      <c r="V31" s="1586"/>
      <c r="W31" s="74">
        <v>3</v>
      </c>
      <c r="X31" s="76">
        <v>12</v>
      </c>
      <c r="Y31" s="1697"/>
      <c r="Z31" s="1698"/>
      <c r="AA31" s="67"/>
      <c r="AB31" s="68"/>
      <c r="AC31" s="1672" t="s">
        <v>1120</v>
      </c>
      <c r="AD31" s="1673"/>
      <c r="AE31" s="1220">
        <v>26</v>
      </c>
      <c r="AF31" s="1218">
        <v>174</v>
      </c>
      <c r="AG31" s="1599" t="s">
        <v>529</v>
      </c>
      <c r="AH31" s="1630"/>
      <c r="AI31" s="670">
        <v>22</v>
      </c>
      <c r="AJ31" s="90">
        <v>145</v>
      </c>
      <c r="AK31" s="1691" t="s">
        <v>1128</v>
      </c>
      <c r="AL31" s="1692"/>
      <c r="AM31" s="651">
        <v>22</v>
      </c>
      <c r="AN31" s="1221">
        <v>7.4545</v>
      </c>
      <c r="AO31" s="1599" t="s">
        <v>529</v>
      </c>
      <c r="AP31" s="1630"/>
      <c r="AQ31" s="104">
        <v>22</v>
      </c>
      <c r="AR31" s="675">
        <v>6.5909</v>
      </c>
    </row>
    <row r="32" spans="1:44" ht="12" customHeight="1">
      <c r="A32" s="1583" t="s">
        <v>654</v>
      </c>
      <c r="B32" s="1633"/>
      <c r="C32" s="1239">
        <v>5</v>
      </c>
      <c r="D32" s="1144">
        <v>18</v>
      </c>
      <c r="E32" s="1585" t="s">
        <v>1141</v>
      </c>
      <c r="F32" s="1586"/>
      <c r="G32" s="74">
        <v>9</v>
      </c>
      <c r="H32" s="76">
        <v>8</v>
      </c>
      <c r="I32" s="1599" t="s">
        <v>1059</v>
      </c>
      <c r="J32" s="1600"/>
      <c r="K32" s="66">
        <v>21</v>
      </c>
      <c r="L32" s="90">
        <v>4</v>
      </c>
      <c r="M32" s="1688" t="s">
        <v>1142</v>
      </c>
      <c r="N32" s="1657"/>
      <c r="O32" s="92">
        <v>3</v>
      </c>
      <c r="P32" s="93">
        <v>3</v>
      </c>
      <c r="Q32" s="1587" t="s">
        <v>535</v>
      </c>
      <c r="R32" s="1588"/>
      <c r="S32" s="328">
        <v>26</v>
      </c>
      <c r="T32" s="329">
        <v>5</v>
      </c>
      <c r="U32" s="1627" t="s">
        <v>1143</v>
      </c>
      <c r="V32" s="1586"/>
      <c r="W32" s="74">
        <v>1</v>
      </c>
      <c r="X32" s="76">
        <v>5</v>
      </c>
      <c r="Y32" s="1654" t="s">
        <v>1141</v>
      </c>
      <c r="Z32" s="1655"/>
      <c r="AA32" s="74">
        <v>3</v>
      </c>
      <c r="AB32" s="75">
        <v>39</v>
      </c>
      <c r="AC32" s="1695" t="s">
        <v>482</v>
      </c>
      <c r="AD32" s="1696"/>
      <c r="AE32" s="64">
        <v>26</v>
      </c>
      <c r="AF32" s="65">
        <v>171.5</v>
      </c>
      <c r="AG32" s="1611" t="s">
        <v>376</v>
      </c>
      <c r="AH32" s="1634"/>
      <c r="AI32" s="227">
        <v>21</v>
      </c>
      <c r="AJ32" s="608">
        <v>144.5</v>
      </c>
      <c r="AK32" s="1729" t="s">
        <v>1046</v>
      </c>
      <c r="AL32" s="1707"/>
      <c r="AM32" s="1249">
        <v>19</v>
      </c>
      <c r="AN32" s="650">
        <v>7.4211</v>
      </c>
      <c r="AO32" s="1583" t="s">
        <v>654</v>
      </c>
      <c r="AP32" s="1633"/>
      <c r="AQ32" s="1239">
        <v>18</v>
      </c>
      <c r="AR32" s="1144">
        <v>6.5833</v>
      </c>
    </row>
    <row r="33" spans="1:44" ht="12" customHeight="1">
      <c r="A33" s="1611" t="s">
        <v>1021</v>
      </c>
      <c r="B33" s="1634"/>
      <c r="C33" s="663">
        <v>5</v>
      </c>
      <c r="D33" s="78">
        <v>21</v>
      </c>
      <c r="E33" s="1585" t="s">
        <v>1142</v>
      </c>
      <c r="F33" s="1586"/>
      <c r="G33" s="92">
        <v>10</v>
      </c>
      <c r="H33" s="93">
        <v>7</v>
      </c>
      <c r="I33" s="1607" t="s">
        <v>463</v>
      </c>
      <c r="J33" s="1608"/>
      <c r="K33" s="70">
        <v>22</v>
      </c>
      <c r="L33" s="71">
        <v>4</v>
      </c>
      <c r="M33" s="1627" t="s">
        <v>1146</v>
      </c>
      <c r="N33" s="1586"/>
      <c r="O33" s="74">
        <v>3</v>
      </c>
      <c r="P33" s="76">
        <v>5</v>
      </c>
      <c r="Q33" s="1585" t="s">
        <v>399</v>
      </c>
      <c r="R33" s="1586"/>
      <c r="S33" s="74">
        <v>8</v>
      </c>
      <c r="T33" s="75">
        <v>4</v>
      </c>
      <c r="U33" s="1627" t="s">
        <v>649</v>
      </c>
      <c r="V33" s="1586"/>
      <c r="W33" s="74">
        <v>2</v>
      </c>
      <c r="X33" s="76">
        <v>13</v>
      </c>
      <c r="Y33" s="1656" t="s">
        <v>1142</v>
      </c>
      <c r="Z33" s="1657"/>
      <c r="AA33" s="92">
        <v>3</v>
      </c>
      <c r="AB33" s="94">
        <v>26</v>
      </c>
      <c r="AC33" s="1691" t="s">
        <v>1128</v>
      </c>
      <c r="AD33" s="1692"/>
      <c r="AE33" s="651">
        <v>22</v>
      </c>
      <c r="AF33" s="1221">
        <v>164</v>
      </c>
      <c r="AG33" s="1587" t="s">
        <v>461</v>
      </c>
      <c r="AH33" s="1646"/>
      <c r="AI33" s="836">
        <v>22</v>
      </c>
      <c r="AJ33" s="329">
        <v>144</v>
      </c>
      <c r="AK33" s="1581" t="s">
        <v>1113</v>
      </c>
      <c r="AL33" s="1674"/>
      <c r="AM33" s="649">
        <v>16</v>
      </c>
      <c r="AN33" s="648">
        <v>7.0625</v>
      </c>
      <c r="AO33" s="1587" t="s">
        <v>535</v>
      </c>
      <c r="AP33" s="1646"/>
      <c r="AQ33" s="328">
        <v>26</v>
      </c>
      <c r="AR33" s="329">
        <v>6.5577</v>
      </c>
    </row>
    <row r="34" spans="1:44" ht="12" customHeight="1">
      <c r="A34" s="1599" t="s">
        <v>1115</v>
      </c>
      <c r="B34" s="1630"/>
      <c r="C34" s="670">
        <v>5</v>
      </c>
      <c r="D34" s="90">
        <v>21</v>
      </c>
      <c r="E34" s="1585" t="s">
        <v>1146</v>
      </c>
      <c r="F34" s="1586"/>
      <c r="G34" s="74">
        <v>3</v>
      </c>
      <c r="H34" s="76">
        <v>2</v>
      </c>
      <c r="I34" s="1609" t="s">
        <v>467</v>
      </c>
      <c r="J34" s="1610"/>
      <c r="K34" s="82">
        <v>23</v>
      </c>
      <c r="L34" s="667">
        <v>4</v>
      </c>
      <c r="M34" s="1627" t="s">
        <v>1140</v>
      </c>
      <c r="N34" s="1586"/>
      <c r="O34" s="92">
        <v>1</v>
      </c>
      <c r="P34" s="93">
        <v>1</v>
      </c>
      <c r="Q34" s="1583" t="s">
        <v>479</v>
      </c>
      <c r="R34" s="1584"/>
      <c r="S34" s="1145">
        <v>11</v>
      </c>
      <c r="T34" s="1144">
        <v>4</v>
      </c>
      <c r="U34" s="1627" t="s">
        <v>650</v>
      </c>
      <c r="V34" s="1586"/>
      <c r="W34" s="92">
        <v>2</v>
      </c>
      <c r="X34" s="93">
        <v>15</v>
      </c>
      <c r="Y34" s="1654" t="s">
        <v>1146</v>
      </c>
      <c r="Z34" s="1655"/>
      <c r="AA34" s="74">
        <v>1</v>
      </c>
      <c r="AB34" s="75">
        <v>23</v>
      </c>
      <c r="AC34" s="1611" t="s">
        <v>1067</v>
      </c>
      <c r="AD34" s="1634"/>
      <c r="AE34" s="69">
        <v>26</v>
      </c>
      <c r="AF34" s="78">
        <v>164</v>
      </c>
      <c r="AG34" s="1605" t="s">
        <v>380</v>
      </c>
      <c r="AH34" s="1628"/>
      <c r="AI34" s="664">
        <v>21</v>
      </c>
      <c r="AJ34" s="81">
        <v>143.5</v>
      </c>
      <c r="AK34" s="1605" t="s">
        <v>380</v>
      </c>
      <c r="AL34" s="1628"/>
      <c r="AM34" s="664">
        <v>21</v>
      </c>
      <c r="AN34" s="81">
        <v>6.8333</v>
      </c>
      <c r="AO34" s="1599" t="s">
        <v>1124</v>
      </c>
      <c r="AP34" s="1630"/>
      <c r="AQ34" s="670">
        <v>19</v>
      </c>
      <c r="AR34" s="90">
        <v>6.5526</v>
      </c>
    </row>
    <row r="35" spans="1:44" ht="12" customHeight="1">
      <c r="A35" s="1585" t="s">
        <v>1126</v>
      </c>
      <c r="B35" s="1627"/>
      <c r="C35" s="76">
        <v>5</v>
      </c>
      <c r="D35" s="94">
        <v>26</v>
      </c>
      <c r="E35" s="1585" t="s">
        <v>1140</v>
      </c>
      <c r="F35" s="1586"/>
      <c r="G35" s="92">
        <v>8</v>
      </c>
      <c r="H35" s="93">
        <v>7</v>
      </c>
      <c r="I35" s="1609" t="s">
        <v>1015</v>
      </c>
      <c r="J35" s="1610"/>
      <c r="K35" s="79">
        <v>24</v>
      </c>
      <c r="L35" s="80">
        <v>4</v>
      </c>
      <c r="M35" s="1627" t="s">
        <v>1145</v>
      </c>
      <c r="N35" s="1586"/>
      <c r="O35" s="74">
        <v>2</v>
      </c>
      <c r="P35" s="76">
        <v>2</v>
      </c>
      <c r="Q35" s="1585" t="s">
        <v>719</v>
      </c>
      <c r="R35" s="1586"/>
      <c r="S35" s="74">
        <v>13</v>
      </c>
      <c r="T35" s="75">
        <v>4</v>
      </c>
      <c r="U35" s="1586"/>
      <c r="V35" s="1655"/>
      <c r="W35" s="74"/>
      <c r="X35" s="76"/>
      <c r="Y35" s="1656" t="s">
        <v>1140</v>
      </c>
      <c r="Z35" s="1657"/>
      <c r="AA35" s="92">
        <v>4</v>
      </c>
      <c r="AB35" s="94">
        <v>37</v>
      </c>
      <c r="AC35" s="1603" t="s">
        <v>526</v>
      </c>
      <c r="AD35" s="1604"/>
      <c r="AE35" s="645">
        <v>24</v>
      </c>
      <c r="AF35" s="644">
        <v>162</v>
      </c>
      <c r="AG35" s="1609" t="s">
        <v>1114</v>
      </c>
      <c r="AH35" s="1629"/>
      <c r="AI35" s="672">
        <v>22</v>
      </c>
      <c r="AJ35" s="80">
        <v>143.5</v>
      </c>
      <c r="AK35" s="1603" t="s">
        <v>526</v>
      </c>
      <c r="AL35" s="1604"/>
      <c r="AM35" s="645">
        <v>24</v>
      </c>
      <c r="AN35" s="644">
        <v>6.75</v>
      </c>
      <c r="AO35" s="1585" t="s">
        <v>1125</v>
      </c>
      <c r="AP35" s="1627"/>
      <c r="AQ35" s="76">
        <v>19</v>
      </c>
      <c r="AR35" s="75">
        <v>6.5526</v>
      </c>
    </row>
    <row r="36" spans="1:44" ht="12" customHeight="1">
      <c r="A36" s="1611" t="s">
        <v>1067</v>
      </c>
      <c r="B36" s="1634"/>
      <c r="C36" s="663">
        <v>5</v>
      </c>
      <c r="D36" s="78">
        <v>26</v>
      </c>
      <c r="E36" s="1585" t="s">
        <v>1145</v>
      </c>
      <c r="F36" s="1586"/>
      <c r="G36" s="74">
        <v>4</v>
      </c>
      <c r="H36" s="76">
        <v>3</v>
      </c>
      <c r="I36" s="1607" t="s">
        <v>404</v>
      </c>
      <c r="J36" s="1608"/>
      <c r="K36" s="70">
        <v>24</v>
      </c>
      <c r="L36" s="71">
        <v>4</v>
      </c>
      <c r="M36" s="1627" t="s">
        <v>1144</v>
      </c>
      <c r="N36" s="1586"/>
      <c r="O36" s="74">
        <v>2</v>
      </c>
      <c r="P36" s="76">
        <v>2</v>
      </c>
      <c r="Q36" s="1605" t="s">
        <v>1024</v>
      </c>
      <c r="R36" s="1606"/>
      <c r="S36" s="73">
        <v>14</v>
      </c>
      <c r="T36" s="81">
        <v>4</v>
      </c>
      <c r="U36" s="1693"/>
      <c r="V36" s="1694"/>
      <c r="W36" s="72"/>
      <c r="X36" s="1087"/>
      <c r="Y36" s="1654" t="s">
        <v>1145</v>
      </c>
      <c r="Z36" s="1655"/>
      <c r="AA36" s="74">
        <v>3</v>
      </c>
      <c r="AB36" s="75">
        <v>39</v>
      </c>
      <c r="AC36" s="1666" t="s">
        <v>475</v>
      </c>
      <c r="AD36" s="1667"/>
      <c r="AE36" s="70">
        <v>25</v>
      </c>
      <c r="AF36" s="71">
        <v>159.5</v>
      </c>
      <c r="AG36" s="1609" t="s">
        <v>467</v>
      </c>
      <c r="AH36" s="1629"/>
      <c r="AI36" s="231">
        <v>23</v>
      </c>
      <c r="AJ36" s="606">
        <v>143.5</v>
      </c>
      <c r="AK36" s="1611" t="s">
        <v>1021</v>
      </c>
      <c r="AL36" s="1634"/>
      <c r="AM36" s="663">
        <v>21</v>
      </c>
      <c r="AN36" s="78">
        <v>6.7381</v>
      </c>
      <c r="AO36" s="1599" t="s">
        <v>1115</v>
      </c>
      <c r="AP36" s="1630"/>
      <c r="AQ36" s="670">
        <v>21</v>
      </c>
      <c r="AR36" s="90">
        <v>6.5476</v>
      </c>
    </row>
    <row r="37" spans="1:44" ht="12" customHeight="1">
      <c r="A37" s="1585" t="s">
        <v>527</v>
      </c>
      <c r="B37" s="1627"/>
      <c r="C37" s="76">
        <v>4</v>
      </c>
      <c r="D37" s="75">
        <v>10</v>
      </c>
      <c r="E37" s="1585" t="s">
        <v>1144</v>
      </c>
      <c r="F37" s="1586"/>
      <c r="G37" s="74">
        <v>6</v>
      </c>
      <c r="H37" s="76">
        <v>3</v>
      </c>
      <c r="I37" s="1611" t="s">
        <v>1051</v>
      </c>
      <c r="J37" s="1612"/>
      <c r="K37" s="69">
        <v>24</v>
      </c>
      <c r="L37" s="78">
        <v>4</v>
      </c>
      <c r="M37" s="1627" t="s">
        <v>1147</v>
      </c>
      <c r="N37" s="1586"/>
      <c r="O37" s="74">
        <v>3</v>
      </c>
      <c r="P37" s="76">
        <v>3</v>
      </c>
      <c r="Q37" s="1599" t="s">
        <v>1124</v>
      </c>
      <c r="R37" s="1600"/>
      <c r="S37" s="66">
        <v>19</v>
      </c>
      <c r="T37" s="90">
        <v>4</v>
      </c>
      <c r="U37" s="1689"/>
      <c r="V37" s="1690"/>
      <c r="W37" s="87"/>
      <c r="X37" s="216"/>
      <c r="Y37" s="1654" t="s">
        <v>1144</v>
      </c>
      <c r="Z37" s="1655"/>
      <c r="AA37" s="74">
        <v>3</v>
      </c>
      <c r="AB37" s="75">
        <v>38</v>
      </c>
      <c r="AC37" s="1587" t="s">
        <v>1028</v>
      </c>
      <c r="AD37" s="1588"/>
      <c r="AE37" s="328">
        <v>24</v>
      </c>
      <c r="AF37" s="1209">
        <v>157</v>
      </c>
      <c r="AG37" s="1611" t="s">
        <v>1021</v>
      </c>
      <c r="AH37" s="1634"/>
      <c r="AI37" s="663">
        <v>21</v>
      </c>
      <c r="AJ37" s="78">
        <v>141.5</v>
      </c>
      <c r="AK37" s="1587" t="s">
        <v>1120</v>
      </c>
      <c r="AL37" s="1646"/>
      <c r="AM37" s="328">
        <v>26</v>
      </c>
      <c r="AN37" s="329">
        <v>6.6923</v>
      </c>
      <c r="AO37" s="1605" t="s">
        <v>1016</v>
      </c>
      <c r="AP37" s="1628"/>
      <c r="AQ37" s="664">
        <v>24</v>
      </c>
      <c r="AR37" s="81">
        <v>6.5435</v>
      </c>
    </row>
    <row r="38" spans="1:51" ht="12" customHeight="1">
      <c r="A38" s="1607" t="s">
        <v>2</v>
      </c>
      <c r="B38" s="1631"/>
      <c r="C38" s="671">
        <v>4</v>
      </c>
      <c r="D38" s="71">
        <v>11</v>
      </c>
      <c r="E38" s="1585" t="s">
        <v>1147</v>
      </c>
      <c r="F38" s="1586"/>
      <c r="G38" s="74">
        <v>2</v>
      </c>
      <c r="H38" s="76">
        <v>2</v>
      </c>
      <c r="I38" s="1605" t="s">
        <v>400</v>
      </c>
      <c r="J38" s="1606"/>
      <c r="K38" s="73">
        <v>6</v>
      </c>
      <c r="L38" s="81">
        <v>3</v>
      </c>
      <c r="M38" s="1627" t="s">
        <v>1143</v>
      </c>
      <c r="N38" s="1586"/>
      <c r="O38" s="74">
        <v>2</v>
      </c>
      <c r="P38" s="76">
        <v>3</v>
      </c>
      <c r="Q38" s="1607" t="s">
        <v>1054</v>
      </c>
      <c r="R38" s="1608"/>
      <c r="S38" s="70">
        <v>19</v>
      </c>
      <c r="T38" s="71">
        <v>4</v>
      </c>
      <c r="U38" s="1586"/>
      <c r="V38" s="1655"/>
      <c r="W38" s="74"/>
      <c r="X38" s="76"/>
      <c r="Y38" s="1654" t="s">
        <v>1147</v>
      </c>
      <c r="Z38" s="1655"/>
      <c r="AA38" s="74">
        <v>2</v>
      </c>
      <c r="AB38" s="75">
        <v>18</v>
      </c>
      <c r="AC38" s="1605" t="s">
        <v>1061</v>
      </c>
      <c r="AD38" s="1628"/>
      <c r="AE38" s="73">
        <v>24</v>
      </c>
      <c r="AF38" s="81">
        <v>156</v>
      </c>
      <c r="AG38" s="1605" t="s">
        <v>1046</v>
      </c>
      <c r="AH38" s="1628"/>
      <c r="AI38" s="664">
        <v>19</v>
      </c>
      <c r="AJ38" s="81">
        <v>141</v>
      </c>
      <c r="AK38" s="1599" t="s">
        <v>1075</v>
      </c>
      <c r="AL38" s="1600"/>
      <c r="AM38" s="66">
        <v>22</v>
      </c>
      <c r="AN38" s="90">
        <v>6.6136</v>
      </c>
      <c r="AO38" s="1611" t="s">
        <v>1051</v>
      </c>
      <c r="AP38" s="1634"/>
      <c r="AQ38" s="663">
        <v>24</v>
      </c>
      <c r="AR38" s="78">
        <v>6.5417</v>
      </c>
      <c r="AU38" s="1740"/>
      <c r="AV38" s="1740"/>
      <c r="AW38" s="1255"/>
      <c r="AX38" s="1255"/>
      <c r="AY38" s="1048"/>
    </row>
    <row r="39" spans="1:44" ht="12" customHeight="1">
      <c r="A39" s="1611" t="s">
        <v>1035</v>
      </c>
      <c r="B39" s="1634"/>
      <c r="C39" s="663">
        <v>4</v>
      </c>
      <c r="D39" s="78">
        <v>18</v>
      </c>
      <c r="E39" s="1585" t="s">
        <v>1143</v>
      </c>
      <c r="F39" s="1586"/>
      <c r="G39" s="74">
        <v>9</v>
      </c>
      <c r="H39" s="76">
        <v>6</v>
      </c>
      <c r="I39" s="1611" t="s">
        <v>483</v>
      </c>
      <c r="J39" s="1612"/>
      <c r="K39" s="69">
        <v>10</v>
      </c>
      <c r="L39" s="78">
        <v>3</v>
      </c>
      <c r="M39" s="1627" t="s">
        <v>649</v>
      </c>
      <c r="N39" s="1586"/>
      <c r="O39" s="74">
        <v>2</v>
      </c>
      <c r="P39" s="76">
        <v>2</v>
      </c>
      <c r="Q39" s="1601" t="s">
        <v>1112</v>
      </c>
      <c r="R39" s="1602"/>
      <c r="S39" s="70">
        <v>19</v>
      </c>
      <c r="T39" s="71">
        <v>4</v>
      </c>
      <c r="U39" s="1586"/>
      <c r="V39" s="1655"/>
      <c r="W39" s="74"/>
      <c r="X39" s="76"/>
      <c r="Y39" s="1654" t="s">
        <v>1143</v>
      </c>
      <c r="Z39" s="1655"/>
      <c r="AA39" s="74">
        <v>1</v>
      </c>
      <c r="AB39" s="75">
        <v>34</v>
      </c>
      <c r="AC39" s="1607" t="s">
        <v>404</v>
      </c>
      <c r="AD39" s="1608"/>
      <c r="AE39" s="70">
        <v>24</v>
      </c>
      <c r="AF39" s="71">
        <v>155.5</v>
      </c>
      <c r="AG39" s="1587" t="s">
        <v>1049</v>
      </c>
      <c r="AH39" s="1588"/>
      <c r="AI39" s="836">
        <v>22</v>
      </c>
      <c r="AJ39" s="329">
        <v>141</v>
      </c>
      <c r="AK39" s="1585" t="s">
        <v>482</v>
      </c>
      <c r="AL39" s="1586"/>
      <c r="AM39" s="74">
        <v>26</v>
      </c>
      <c r="AN39" s="75">
        <v>6.5962</v>
      </c>
      <c r="AO39" s="1587" t="s">
        <v>1028</v>
      </c>
      <c r="AP39" s="1588"/>
      <c r="AQ39" s="328">
        <v>24</v>
      </c>
      <c r="AR39" s="1209">
        <v>6.5417</v>
      </c>
    </row>
    <row r="40" spans="1:44" ht="12" customHeight="1">
      <c r="A40" s="1611" t="s">
        <v>1133</v>
      </c>
      <c r="B40" s="1634"/>
      <c r="C40" s="256">
        <v>4</v>
      </c>
      <c r="D40" s="673">
        <v>21</v>
      </c>
      <c r="E40" s="1585" t="s">
        <v>649</v>
      </c>
      <c r="F40" s="1586"/>
      <c r="G40" s="74">
        <v>9</v>
      </c>
      <c r="H40" s="76">
        <v>9</v>
      </c>
      <c r="I40" s="1589" t="s">
        <v>538</v>
      </c>
      <c r="J40" s="1590"/>
      <c r="K40" s="67">
        <v>9</v>
      </c>
      <c r="L40" s="1204">
        <v>3</v>
      </c>
      <c r="M40" s="1627" t="s">
        <v>650</v>
      </c>
      <c r="N40" s="1586"/>
      <c r="O40" s="92">
        <v>3</v>
      </c>
      <c r="P40" s="93">
        <v>3</v>
      </c>
      <c r="Q40" s="1583" t="s">
        <v>178</v>
      </c>
      <c r="R40" s="1584"/>
      <c r="S40" s="902">
        <v>19</v>
      </c>
      <c r="T40" s="1203">
        <v>4</v>
      </c>
      <c r="U40" s="1586"/>
      <c r="V40" s="1655"/>
      <c r="W40" s="74"/>
      <c r="X40" s="76"/>
      <c r="Y40" s="1654" t="s">
        <v>649</v>
      </c>
      <c r="Z40" s="1655"/>
      <c r="AA40" s="74">
        <v>2</v>
      </c>
      <c r="AB40" s="75">
        <v>21</v>
      </c>
      <c r="AC40" s="1609" t="s">
        <v>1116</v>
      </c>
      <c r="AD40" s="1629"/>
      <c r="AE40" s="79">
        <v>24</v>
      </c>
      <c r="AF40" s="80">
        <v>151.5</v>
      </c>
      <c r="AG40" s="1664" t="s">
        <v>391</v>
      </c>
      <c r="AH40" s="1665"/>
      <c r="AI40" s="73">
        <v>26</v>
      </c>
      <c r="AJ40" s="81">
        <v>140</v>
      </c>
      <c r="AK40" s="1599" t="s">
        <v>1124</v>
      </c>
      <c r="AL40" s="1630"/>
      <c r="AM40" s="670">
        <v>19</v>
      </c>
      <c r="AN40" s="90">
        <v>6.5526</v>
      </c>
      <c r="AO40" s="1585" t="s">
        <v>1118</v>
      </c>
      <c r="AP40" s="1627"/>
      <c r="AQ40" s="76">
        <v>14</v>
      </c>
      <c r="AR40" s="75">
        <v>6.5357</v>
      </c>
    </row>
    <row r="41" spans="1:44" ht="12" customHeight="1" thickBot="1">
      <c r="A41" s="1605" t="s">
        <v>380</v>
      </c>
      <c r="B41" s="1628"/>
      <c r="C41" s="664">
        <v>4</v>
      </c>
      <c r="D41" s="81">
        <v>21</v>
      </c>
      <c r="E41" s="1585" t="s">
        <v>650</v>
      </c>
      <c r="F41" s="1586"/>
      <c r="G41" s="92">
        <v>1</v>
      </c>
      <c r="H41" s="93">
        <v>1</v>
      </c>
      <c r="I41" s="1587" t="s">
        <v>478</v>
      </c>
      <c r="J41" s="1588"/>
      <c r="K41" s="328">
        <v>9</v>
      </c>
      <c r="L41" s="329">
        <v>3</v>
      </c>
      <c r="M41" s="1586"/>
      <c r="N41" s="1655"/>
      <c r="O41" s="74"/>
      <c r="P41" s="76"/>
      <c r="Q41" s="1589" t="s">
        <v>1036</v>
      </c>
      <c r="R41" s="1590"/>
      <c r="S41" s="67">
        <v>20</v>
      </c>
      <c r="T41" s="68">
        <v>4</v>
      </c>
      <c r="U41" s="1586"/>
      <c r="V41" s="1655"/>
      <c r="W41" s="74"/>
      <c r="X41" s="76"/>
      <c r="Y41" s="1656" t="s">
        <v>650</v>
      </c>
      <c r="Z41" s="1657"/>
      <c r="AA41" s="92">
        <v>2</v>
      </c>
      <c r="AB41" s="94">
        <v>22</v>
      </c>
      <c r="AC41" s="1684"/>
      <c r="AD41" s="1685"/>
      <c r="AE41" s="91"/>
      <c r="AF41" s="100"/>
      <c r="AG41" s="1609" t="s">
        <v>1122</v>
      </c>
      <c r="AH41" s="1629"/>
      <c r="AI41" s="672">
        <v>19</v>
      </c>
      <c r="AJ41" s="667">
        <v>139</v>
      </c>
      <c r="AK41" s="1585" t="s">
        <v>1125</v>
      </c>
      <c r="AL41" s="1627"/>
      <c r="AM41" s="76">
        <v>19</v>
      </c>
      <c r="AN41" s="75">
        <v>6.5526</v>
      </c>
      <c r="AO41" s="1585" t="s">
        <v>1035</v>
      </c>
      <c r="AP41" s="1586"/>
      <c r="AQ41" s="74">
        <v>18</v>
      </c>
      <c r="AR41" s="75">
        <v>6.5278</v>
      </c>
    </row>
    <row r="42" spans="1:44" ht="12" customHeight="1" thickBot="1">
      <c r="A42" s="1599" t="s">
        <v>529</v>
      </c>
      <c r="B42" s="1630"/>
      <c r="C42" s="104">
        <v>4</v>
      </c>
      <c r="D42" s="675">
        <v>22</v>
      </c>
      <c r="E42" s="1589"/>
      <c r="F42" s="1590"/>
      <c r="G42" s="91"/>
      <c r="H42" s="614"/>
      <c r="I42" s="1587" t="s">
        <v>835</v>
      </c>
      <c r="J42" s="1588"/>
      <c r="K42" s="328">
        <v>10</v>
      </c>
      <c r="L42" s="329">
        <v>3</v>
      </c>
      <c r="M42" s="1586"/>
      <c r="N42" s="1655"/>
      <c r="O42" s="74"/>
      <c r="P42" s="76"/>
      <c r="Q42" s="1599" t="s">
        <v>1059</v>
      </c>
      <c r="R42" s="1600"/>
      <c r="S42" s="66">
        <v>21</v>
      </c>
      <c r="T42" s="90">
        <v>4</v>
      </c>
      <c r="U42" s="1586"/>
      <c r="V42" s="1655"/>
      <c r="W42" s="74"/>
      <c r="X42" s="76"/>
      <c r="Y42" s="1654"/>
      <c r="Z42" s="1655"/>
      <c r="AA42" s="74"/>
      <c r="AB42" s="75"/>
      <c r="AC42" s="1661" t="s">
        <v>1151</v>
      </c>
      <c r="AD42" s="1662"/>
      <c r="AE42" s="1662"/>
      <c r="AF42" s="1663"/>
      <c r="AG42" s="1607" t="s">
        <v>1019</v>
      </c>
      <c r="AH42" s="1631"/>
      <c r="AI42" s="671">
        <v>22</v>
      </c>
      <c r="AJ42" s="71">
        <v>138</v>
      </c>
      <c r="AK42" s="1661" t="s">
        <v>1151</v>
      </c>
      <c r="AL42" s="1662"/>
      <c r="AM42" s="1662"/>
      <c r="AN42" s="1662"/>
      <c r="AO42" s="1609" t="s">
        <v>1114</v>
      </c>
      <c r="AP42" s="1629"/>
      <c r="AQ42" s="672">
        <v>22</v>
      </c>
      <c r="AR42" s="80">
        <v>6.5227</v>
      </c>
    </row>
    <row r="43" spans="1:44" ht="12" customHeight="1" thickBot="1">
      <c r="A43" s="1603" t="s">
        <v>1109</v>
      </c>
      <c r="B43" s="1632"/>
      <c r="C43" s="668">
        <v>4</v>
      </c>
      <c r="D43" s="644">
        <v>22</v>
      </c>
      <c r="E43" s="1589"/>
      <c r="F43" s="1590"/>
      <c r="G43" s="67"/>
      <c r="H43" s="77"/>
      <c r="I43" s="1587" t="s">
        <v>1026</v>
      </c>
      <c r="J43" s="1588"/>
      <c r="K43" s="328">
        <v>10</v>
      </c>
      <c r="L43" s="329">
        <v>3</v>
      </c>
      <c r="M43" s="1586"/>
      <c r="N43" s="1655"/>
      <c r="O43" s="74"/>
      <c r="P43" s="76"/>
      <c r="Q43" s="1607" t="s">
        <v>463</v>
      </c>
      <c r="R43" s="1608"/>
      <c r="S43" s="70">
        <v>22</v>
      </c>
      <c r="T43" s="71">
        <v>4</v>
      </c>
      <c r="U43" s="1586"/>
      <c r="V43" s="1655"/>
      <c r="W43" s="74"/>
      <c r="X43" s="76"/>
      <c r="Y43" s="1654"/>
      <c r="Z43" s="1655"/>
      <c r="AA43" s="74"/>
      <c r="AB43" s="75"/>
      <c r="AC43" s="1682" t="s">
        <v>787</v>
      </c>
      <c r="AD43" s="1683"/>
      <c r="AE43" s="53" t="s">
        <v>191</v>
      </c>
      <c r="AF43" s="53" t="s">
        <v>197</v>
      </c>
      <c r="AG43" s="1603" t="s">
        <v>1072</v>
      </c>
      <c r="AH43" s="1604"/>
      <c r="AI43" s="645">
        <v>23</v>
      </c>
      <c r="AJ43" s="644">
        <v>138</v>
      </c>
      <c r="AK43" s="1682" t="s">
        <v>787</v>
      </c>
      <c r="AL43" s="1683"/>
      <c r="AM43" s="53" t="s">
        <v>191</v>
      </c>
      <c r="AN43" s="52" t="s">
        <v>197</v>
      </c>
      <c r="AO43" s="1599" t="s">
        <v>464</v>
      </c>
      <c r="AP43" s="1630"/>
      <c r="AQ43" s="670">
        <v>16</v>
      </c>
      <c r="AR43" s="90">
        <v>6.5</v>
      </c>
    </row>
    <row r="44" spans="1:45" ht="12" customHeight="1">
      <c r="A44" s="1609" t="s">
        <v>1114</v>
      </c>
      <c r="B44" s="1629"/>
      <c r="C44" s="672">
        <v>4</v>
      </c>
      <c r="D44" s="80">
        <v>22</v>
      </c>
      <c r="E44" s="1605"/>
      <c r="F44" s="1628"/>
      <c r="G44" s="664"/>
      <c r="H44" s="81"/>
      <c r="I44" s="1589" t="s">
        <v>1060</v>
      </c>
      <c r="J44" s="1590"/>
      <c r="K44" s="67">
        <v>11</v>
      </c>
      <c r="L44" s="68">
        <v>3</v>
      </c>
      <c r="M44" s="1586"/>
      <c r="N44" s="1655"/>
      <c r="O44" s="74"/>
      <c r="P44" s="76"/>
      <c r="Q44" s="1609" t="s">
        <v>467</v>
      </c>
      <c r="R44" s="1610"/>
      <c r="S44" s="79">
        <v>23</v>
      </c>
      <c r="T44" s="80">
        <v>4</v>
      </c>
      <c r="U44" s="1586"/>
      <c r="V44" s="1655"/>
      <c r="W44" s="74"/>
      <c r="X44" s="76"/>
      <c r="Y44" s="1654"/>
      <c r="Z44" s="1655"/>
      <c r="AA44" s="74"/>
      <c r="AB44" s="75"/>
      <c r="AC44" s="1579" t="s">
        <v>386</v>
      </c>
      <c r="AD44" s="1580"/>
      <c r="AE44" s="1228">
        <v>27</v>
      </c>
      <c r="AF44" s="1226">
        <v>235</v>
      </c>
      <c r="AG44" s="1599" t="s">
        <v>1115</v>
      </c>
      <c r="AH44" s="1630"/>
      <c r="AI44" s="670">
        <v>21</v>
      </c>
      <c r="AJ44" s="90">
        <v>137.5</v>
      </c>
      <c r="AK44" s="1579" t="s">
        <v>386</v>
      </c>
      <c r="AL44" s="1580"/>
      <c r="AM44" s="1228">
        <v>27</v>
      </c>
      <c r="AN44" s="1226">
        <v>8.7037</v>
      </c>
      <c r="AO44" s="1605" t="s">
        <v>388</v>
      </c>
      <c r="AP44" s="1628"/>
      <c r="AQ44" s="664">
        <v>19</v>
      </c>
      <c r="AR44" s="81">
        <v>6.5</v>
      </c>
      <c r="AS44" s="48"/>
    </row>
    <row r="45" spans="1:45" ht="12" customHeight="1">
      <c r="A45" s="1605" t="s">
        <v>1016</v>
      </c>
      <c r="B45" s="1628"/>
      <c r="C45" s="664">
        <v>4</v>
      </c>
      <c r="D45" s="81">
        <v>24</v>
      </c>
      <c r="E45" s="1589"/>
      <c r="F45" s="1590"/>
      <c r="G45" s="67"/>
      <c r="H45" s="77"/>
      <c r="I45" s="1613" t="s">
        <v>1108</v>
      </c>
      <c r="J45" s="1614"/>
      <c r="K45" s="645">
        <v>11</v>
      </c>
      <c r="L45" s="644">
        <v>3</v>
      </c>
      <c r="M45" s="1586"/>
      <c r="N45" s="1655"/>
      <c r="O45" s="74"/>
      <c r="P45" s="76"/>
      <c r="Q45" s="1609" t="s">
        <v>1015</v>
      </c>
      <c r="R45" s="1610"/>
      <c r="S45" s="79">
        <v>24</v>
      </c>
      <c r="T45" s="80">
        <v>4</v>
      </c>
      <c r="U45" s="1586"/>
      <c r="V45" s="1655"/>
      <c r="W45" s="74"/>
      <c r="X45" s="76"/>
      <c r="Y45" s="1654"/>
      <c r="Z45" s="1655"/>
      <c r="AA45" s="74"/>
      <c r="AB45" s="75"/>
      <c r="AC45" s="1668" t="s">
        <v>1132</v>
      </c>
      <c r="AD45" s="1669"/>
      <c r="AE45" s="1142">
        <v>22</v>
      </c>
      <c r="AF45" s="1227">
        <v>187.5</v>
      </c>
      <c r="AG45" s="1587" t="s">
        <v>1062</v>
      </c>
      <c r="AH45" s="1646"/>
      <c r="AI45" s="836">
        <v>22</v>
      </c>
      <c r="AJ45" s="329">
        <v>137</v>
      </c>
      <c r="AK45" s="1668" t="s">
        <v>1132</v>
      </c>
      <c r="AL45" s="1669"/>
      <c r="AM45" s="1142">
        <v>22</v>
      </c>
      <c r="AN45" s="1227">
        <v>8.5227</v>
      </c>
      <c r="AO45" s="1605" t="s">
        <v>1061</v>
      </c>
      <c r="AP45" s="1606"/>
      <c r="AQ45" s="73">
        <v>24</v>
      </c>
      <c r="AR45" s="81">
        <v>6.5</v>
      </c>
      <c r="AS45" s="48"/>
    </row>
    <row r="46" spans="1:45" ht="12" customHeight="1">
      <c r="A46" s="1587" t="s">
        <v>1120</v>
      </c>
      <c r="B46" s="1646"/>
      <c r="C46" s="339">
        <v>4</v>
      </c>
      <c r="D46" s="1235">
        <v>26</v>
      </c>
      <c r="E46" s="1589"/>
      <c r="F46" s="1590"/>
      <c r="G46" s="67"/>
      <c r="H46" s="77"/>
      <c r="I46" s="1585" t="s">
        <v>718</v>
      </c>
      <c r="J46" s="1586"/>
      <c r="K46" s="74">
        <v>11</v>
      </c>
      <c r="L46" s="75">
        <v>3</v>
      </c>
      <c r="M46" s="1586"/>
      <c r="N46" s="1655"/>
      <c r="O46" s="74"/>
      <c r="P46" s="76"/>
      <c r="Q46" s="1607" t="s">
        <v>404</v>
      </c>
      <c r="R46" s="1608"/>
      <c r="S46" s="70">
        <v>24</v>
      </c>
      <c r="T46" s="71">
        <v>4</v>
      </c>
      <c r="U46" s="1586"/>
      <c r="V46" s="1655"/>
      <c r="W46" s="74"/>
      <c r="X46" s="76"/>
      <c r="Y46" s="1654"/>
      <c r="Z46" s="1655"/>
      <c r="AA46" s="74"/>
      <c r="AB46" s="75"/>
      <c r="AC46" s="1670" t="s">
        <v>387</v>
      </c>
      <c r="AD46" s="1671"/>
      <c r="AE46" s="814">
        <v>24</v>
      </c>
      <c r="AF46" s="1217">
        <v>181.5</v>
      </c>
      <c r="AG46" s="1607" t="s">
        <v>466</v>
      </c>
      <c r="AH46" s="1608"/>
      <c r="AI46" s="671">
        <v>19</v>
      </c>
      <c r="AJ46" s="71">
        <v>135.5</v>
      </c>
      <c r="AK46" s="1670" t="s">
        <v>1020</v>
      </c>
      <c r="AL46" s="1671"/>
      <c r="AM46" s="814">
        <v>21</v>
      </c>
      <c r="AN46" s="1252">
        <v>8.4286</v>
      </c>
      <c r="AO46" s="1607" t="s">
        <v>404</v>
      </c>
      <c r="AP46" s="1608"/>
      <c r="AQ46" s="70">
        <v>24</v>
      </c>
      <c r="AR46" s="71">
        <v>6.4792</v>
      </c>
      <c r="AS46" s="48"/>
    </row>
    <row r="47" spans="1:45" ht="12" customHeight="1">
      <c r="A47" s="1605" t="s">
        <v>1017</v>
      </c>
      <c r="B47" s="1628"/>
      <c r="C47" s="664">
        <v>3</v>
      </c>
      <c r="D47" s="81">
        <v>5</v>
      </c>
      <c r="E47" s="1589"/>
      <c r="F47" s="1590"/>
      <c r="G47" s="67"/>
      <c r="H47" s="77"/>
      <c r="I47" s="1587" t="s">
        <v>702</v>
      </c>
      <c r="J47" s="1588"/>
      <c r="K47" s="836">
        <v>12</v>
      </c>
      <c r="L47" s="329">
        <v>3</v>
      </c>
      <c r="M47" s="1586"/>
      <c r="N47" s="1655"/>
      <c r="O47" s="74"/>
      <c r="P47" s="76"/>
      <c r="Q47" s="1611" t="s">
        <v>1051</v>
      </c>
      <c r="R47" s="1612"/>
      <c r="S47" s="663">
        <v>24</v>
      </c>
      <c r="T47" s="78">
        <v>4</v>
      </c>
      <c r="U47" s="1586"/>
      <c r="V47" s="1655"/>
      <c r="W47" s="74"/>
      <c r="X47" s="76"/>
      <c r="Y47" s="1654"/>
      <c r="Z47" s="1655"/>
      <c r="AA47" s="74"/>
      <c r="AB47" s="75"/>
      <c r="AC47" s="1599" t="s">
        <v>1123</v>
      </c>
      <c r="AD47" s="1600"/>
      <c r="AE47" s="66">
        <v>24</v>
      </c>
      <c r="AF47" s="1205">
        <v>178.5</v>
      </c>
      <c r="AG47" s="1599" t="s">
        <v>1070</v>
      </c>
      <c r="AH47" s="1630"/>
      <c r="AI47" s="670">
        <v>19</v>
      </c>
      <c r="AJ47" s="90">
        <v>134</v>
      </c>
      <c r="AK47" s="1589" t="s">
        <v>1130</v>
      </c>
      <c r="AL47" s="1590"/>
      <c r="AM47" s="67">
        <v>21</v>
      </c>
      <c r="AN47" s="1204">
        <v>8.3333</v>
      </c>
      <c r="AO47" s="1603" t="s">
        <v>469</v>
      </c>
      <c r="AP47" s="1604"/>
      <c r="AQ47" s="668">
        <v>19</v>
      </c>
      <c r="AR47" s="644">
        <v>6.4474</v>
      </c>
      <c r="AS47" s="48"/>
    </row>
    <row r="48" spans="1:45" ht="12" customHeight="1">
      <c r="A48" s="1607" t="s">
        <v>1161</v>
      </c>
      <c r="B48" s="1631"/>
      <c r="C48" s="84">
        <v>3</v>
      </c>
      <c r="D48" s="71">
        <v>5</v>
      </c>
      <c r="E48" s="1589"/>
      <c r="F48" s="1590"/>
      <c r="G48" s="91"/>
      <c r="H48" s="614"/>
      <c r="I48" s="1607" t="s">
        <v>1065</v>
      </c>
      <c r="J48" s="1608"/>
      <c r="K48" s="70">
        <v>15</v>
      </c>
      <c r="L48" s="71">
        <v>3</v>
      </c>
      <c r="M48" s="1586"/>
      <c r="N48" s="1655"/>
      <c r="O48" s="74"/>
      <c r="P48" s="76"/>
      <c r="Q48" s="1587" t="s">
        <v>4</v>
      </c>
      <c r="R48" s="1588"/>
      <c r="S48" s="328">
        <v>3</v>
      </c>
      <c r="T48" s="329">
        <v>3</v>
      </c>
      <c r="U48" s="1586"/>
      <c r="V48" s="1655"/>
      <c r="W48" s="74"/>
      <c r="X48" s="76"/>
      <c r="Y48" s="1654"/>
      <c r="Z48" s="1655"/>
      <c r="AA48" s="74"/>
      <c r="AB48" s="75"/>
      <c r="AC48" s="1603" t="s">
        <v>1020</v>
      </c>
      <c r="AD48" s="1604"/>
      <c r="AE48" s="645">
        <v>21</v>
      </c>
      <c r="AF48" s="1224">
        <v>177</v>
      </c>
      <c r="AG48" s="1609" t="s">
        <v>397</v>
      </c>
      <c r="AH48" s="1610"/>
      <c r="AI48" s="79">
        <v>25</v>
      </c>
      <c r="AJ48" s="80">
        <v>133.5</v>
      </c>
      <c r="AK48" s="1609" t="s">
        <v>1045</v>
      </c>
      <c r="AL48" s="1610"/>
      <c r="AM48" s="79">
        <v>21</v>
      </c>
      <c r="AN48" s="1223">
        <v>8.175</v>
      </c>
      <c r="AO48" s="1587" t="s">
        <v>1049</v>
      </c>
      <c r="AP48" s="1588"/>
      <c r="AQ48" s="836">
        <v>22</v>
      </c>
      <c r="AR48" s="329">
        <v>6.4091</v>
      </c>
      <c r="AS48" s="48"/>
    </row>
    <row r="49" spans="1:45" ht="12" customHeight="1">
      <c r="A49" s="1605" t="s">
        <v>184</v>
      </c>
      <c r="B49" s="1628"/>
      <c r="C49" s="664">
        <v>3</v>
      </c>
      <c r="D49" s="81">
        <v>9</v>
      </c>
      <c r="E49" s="1636"/>
      <c r="F49" s="1637"/>
      <c r="G49" s="811"/>
      <c r="H49" s="840"/>
      <c r="I49" s="1585" t="s">
        <v>489</v>
      </c>
      <c r="J49" s="1586"/>
      <c r="K49" s="74">
        <v>15</v>
      </c>
      <c r="L49" s="75">
        <v>3</v>
      </c>
      <c r="M49" s="1586"/>
      <c r="N49" s="1655"/>
      <c r="O49" s="74"/>
      <c r="P49" s="76"/>
      <c r="Q49" s="1607" t="s">
        <v>377</v>
      </c>
      <c r="R49" s="1608"/>
      <c r="S49" s="70">
        <v>3</v>
      </c>
      <c r="T49" s="71">
        <v>3</v>
      </c>
      <c r="U49" s="1586"/>
      <c r="V49" s="1655"/>
      <c r="W49" s="74"/>
      <c r="X49" s="76"/>
      <c r="Y49" s="1654"/>
      <c r="Z49" s="1655"/>
      <c r="AA49" s="74"/>
      <c r="AB49" s="75"/>
      <c r="AC49" s="1589" t="s">
        <v>1130</v>
      </c>
      <c r="AD49" s="1590"/>
      <c r="AE49" s="67">
        <v>21</v>
      </c>
      <c r="AF49" s="1204">
        <v>175</v>
      </c>
      <c r="AG49" s="1603" t="s">
        <v>1109</v>
      </c>
      <c r="AH49" s="1632"/>
      <c r="AI49" s="668">
        <v>22</v>
      </c>
      <c r="AJ49" s="644">
        <v>133</v>
      </c>
      <c r="AK49" s="1607" t="s">
        <v>1053</v>
      </c>
      <c r="AL49" s="1631"/>
      <c r="AM49" s="671">
        <v>15</v>
      </c>
      <c r="AN49" s="85">
        <v>7.6</v>
      </c>
      <c r="AO49" s="1666" t="s">
        <v>475</v>
      </c>
      <c r="AP49" s="1667"/>
      <c r="AQ49" s="70">
        <v>25</v>
      </c>
      <c r="AR49" s="71">
        <v>6.38</v>
      </c>
      <c r="AS49" s="48"/>
    </row>
    <row r="50" spans="1:45" ht="12" customHeight="1">
      <c r="A50" s="1603" t="s">
        <v>1108</v>
      </c>
      <c r="B50" s="1632"/>
      <c r="C50" s="1240">
        <v>3</v>
      </c>
      <c r="D50" s="665">
        <v>11</v>
      </c>
      <c r="E50" s="1636"/>
      <c r="F50" s="1637"/>
      <c r="G50" s="811"/>
      <c r="H50" s="840"/>
      <c r="I50" s="1611" t="s">
        <v>537</v>
      </c>
      <c r="J50" s="1612"/>
      <c r="K50" s="69">
        <v>15</v>
      </c>
      <c r="L50" s="78">
        <v>3</v>
      </c>
      <c r="M50" s="1586"/>
      <c r="N50" s="1655"/>
      <c r="O50" s="74"/>
      <c r="P50" s="76"/>
      <c r="Q50" s="1605" t="s">
        <v>400</v>
      </c>
      <c r="R50" s="1606"/>
      <c r="S50" s="73">
        <v>6</v>
      </c>
      <c r="T50" s="81">
        <v>3</v>
      </c>
      <c r="U50" s="1586"/>
      <c r="V50" s="1655"/>
      <c r="W50" s="74"/>
      <c r="X50" s="76"/>
      <c r="Y50" s="1654"/>
      <c r="Z50" s="1655"/>
      <c r="AA50" s="74"/>
      <c r="AB50" s="75"/>
      <c r="AC50" s="1591" t="s">
        <v>1068</v>
      </c>
      <c r="AD50" s="1592"/>
      <c r="AE50" s="328">
        <v>24</v>
      </c>
      <c r="AF50" s="329">
        <v>168.5</v>
      </c>
      <c r="AG50" s="1611" t="s">
        <v>1133</v>
      </c>
      <c r="AH50" s="1634"/>
      <c r="AI50" s="256">
        <v>21</v>
      </c>
      <c r="AJ50" s="673">
        <v>132</v>
      </c>
      <c r="AK50" s="1603" t="s">
        <v>387</v>
      </c>
      <c r="AL50" s="1604"/>
      <c r="AM50" s="645">
        <v>24</v>
      </c>
      <c r="AN50" s="644">
        <v>7.5625</v>
      </c>
      <c r="AO50" s="1603" t="s">
        <v>1039</v>
      </c>
      <c r="AP50" s="1604"/>
      <c r="AQ50" s="645">
        <v>16</v>
      </c>
      <c r="AR50" s="644">
        <v>6.375</v>
      </c>
      <c r="AS50" s="48"/>
    </row>
    <row r="51" spans="1:45" ht="12" customHeight="1">
      <c r="A51" s="1589" t="s">
        <v>472</v>
      </c>
      <c r="B51" s="1635"/>
      <c r="C51" s="77">
        <v>3</v>
      </c>
      <c r="D51" s="68">
        <v>18</v>
      </c>
      <c r="E51" s="1636"/>
      <c r="F51" s="1637"/>
      <c r="G51" s="811"/>
      <c r="H51" s="840"/>
      <c r="I51" s="1583" t="s">
        <v>402</v>
      </c>
      <c r="J51" s="1584"/>
      <c r="K51" s="1145">
        <v>17</v>
      </c>
      <c r="L51" s="1144">
        <v>3</v>
      </c>
      <c r="M51" s="1586"/>
      <c r="N51" s="1655"/>
      <c r="O51" s="74"/>
      <c r="P51" s="76"/>
      <c r="Q51" s="1603" t="s">
        <v>382</v>
      </c>
      <c r="R51" s="1604"/>
      <c r="S51" s="666">
        <v>6</v>
      </c>
      <c r="T51" s="665">
        <v>3</v>
      </c>
      <c r="U51" s="1688"/>
      <c r="V51" s="1657"/>
      <c r="W51" s="92"/>
      <c r="X51" s="93"/>
      <c r="Y51" s="1656"/>
      <c r="Z51" s="1657"/>
      <c r="AA51" s="92"/>
      <c r="AB51" s="94"/>
      <c r="AC51" s="1609" t="s">
        <v>1045</v>
      </c>
      <c r="AD51" s="1610"/>
      <c r="AE51" s="79">
        <v>21</v>
      </c>
      <c r="AF51" s="1223">
        <v>163.5</v>
      </c>
      <c r="AG51" s="1607" t="s">
        <v>463</v>
      </c>
      <c r="AH51" s="1608"/>
      <c r="AI51" s="70">
        <v>22</v>
      </c>
      <c r="AJ51" s="71">
        <v>131.5</v>
      </c>
      <c r="AK51" s="1583" t="s">
        <v>1022</v>
      </c>
      <c r="AL51" s="1633"/>
      <c r="AM51" s="1147">
        <v>14</v>
      </c>
      <c r="AN51" s="1143">
        <v>7.5</v>
      </c>
      <c r="AO51" s="1589" t="s">
        <v>531</v>
      </c>
      <c r="AP51" s="1635"/>
      <c r="AQ51" s="77">
        <v>23</v>
      </c>
      <c r="AR51" s="68">
        <v>6.3696</v>
      </c>
      <c r="AS51" s="48"/>
    </row>
    <row r="52" spans="1:45" ht="12" customHeight="1">
      <c r="A52" s="1583" t="s">
        <v>1050</v>
      </c>
      <c r="B52" s="1633"/>
      <c r="C52" s="1147">
        <v>3</v>
      </c>
      <c r="D52" s="1143">
        <v>18</v>
      </c>
      <c r="E52" s="1636"/>
      <c r="F52" s="1637"/>
      <c r="G52" s="811"/>
      <c r="H52" s="840"/>
      <c r="I52" s="1617" t="s">
        <v>1058</v>
      </c>
      <c r="J52" s="1618"/>
      <c r="K52" s="79">
        <v>17</v>
      </c>
      <c r="L52" s="80">
        <v>3</v>
      </c>
      <c r="M52" s="1627"/>
      <c r="N52" s="1627"/>
      <c r="O52" s="76"/>
      <c r="P52" s="76"/>
      <c r="Q52" s="1589" t="s">
        <v>538</v>
      </c>
      <c r="R52" s="1590"/>
      <c r="S52" s="67">
        <v>9</v>
      </c>
      <c r="T52" s="68">
        <v>3</v>
      </c>
      <c r="U52" s="1627"/>
      <c r="V52" s="1586"/>
      <c r="W52" s="74"/>
      <c r="X52" s="76"/>
      <c r="Y52" s="1585"/>
      <c r="Z52" s="1586"/>
      <c r="AA52" s="64"/>
      <c r="AB52" s="75"/>
      <c r="AC52" s="1585" t="s">
        <v>473</v>
      </c>
      <c r="AD52" s="1586"/>
      <c r="AE52" s="74">
        <v>26</v>
      </c>
      <c r="AF52" s="674">
        <v>161</v>
      </c>
      <c r="AG52" s="1583" t="s">
        <v>1040</v>
      </c>
      <c r="AH52" s="1584"/>
      <c r="AI52" s="902">
        <v>23</v>
      </c>
      <c r="AJ52" s="1143">
        <v>131</v>
      </c>
      <c r="AK52" s="1599" t="s">
        <v>1123</v>
      </c>
      <c r="AL52" s="1600"/>
      <c r="AM52" s="66">
        <v>24</v>
      </c>
      <c r="AN52" s="1205">
        <v>7.4375</v>
      </c>
      <c r="AO52" s="1603" t="s">
        <v>3</v>
      </c>
      <c r="AP52" s="1632"/>
      <c r="AQ52" s="668">
        <v>17</v>
      </c>
      <c r="AR52" s="644">
        <v>6.3611</v>
      </c>
      <c r="AS52" s="48"/>
    </row>
    <row r="53" spans="1:45" ht="12" customHeight="1" thickBot="1">
      <c r="A53" s="1585" t="s">
        <v>1125</v>
      </c>
      <c r="B53" s="1627"/>
      <c r="C53" s="76">
        <v>3</v>
      </c>
      <c r="D53" s="75">
        <v>19</v>
      </c>
      <c r="E53" s="1638"/>
      <c r="F53" s="1639"/>
      <c r="G53" s="812"/>
      <c r="H53" s="841"/>
      <c r="I53" s="1585" t="s">
        <v>1035</v>
      </c>
      <c r="J53" s="1586"/>
      <c r="K53" s="74">
        <v>18</v>
      </c>
      <c r="L53" s="75">
        <v>3</v>
      </c>
      <c r="M53" s="1653"/>
      <c r="N53" s="1687"/>
      <c r="O53" s="95"/>
      <c r="P53" s="96"/>
      <c r="Q53" s="1587" t="s">
        <v>478</v>
      </c>
      <c r="R53" s="1588"/>
      <c r="S53" s="328">
        <v>9</v>
      </c>
      <c r="T53" s="329">
        <v>3</v>
      </c>
      <c r="U53" s="1686"/>
      <c r="V53" s="1653"/>
      <c r="W53" s="95"/>
      <c r="X53" s="96"/>
      <c r="Y53" s="1652"/>
      <c r="Z53" s="1653"/>
      <c r="AA53" s="99"/>
      <c r="AB53" s="98"/>
      <c r="AC53" s="1648" t="s">
        <v>1047</v>
      </c>
      <c r="AD53" s="1651"/>
      <c r="AE53" s="102">
        <v>21</v>
      </c>
      <c r="AF53" s="1229">
        <v>150.5</v>
      </c>
      <c r="AG53" s="1648" t="s">
        <v>401</v>
      </c>
      <c r="AH53" s="1649"/>
      <c r="AI53" s="1244">
        <v>22</v>
      </c>
      <c r="AJ53" s="1245">
        <v>129.5</v>
      </c>
      <c r="AK53" s="1732" t="s">
        <v>1129</v>
      </c>
      <c r="AL53" s="1733"/>
      <c r="AM53" s="1250">
        <v>14</v>
      </c>
      <c r="AN53" s="1251">
        <v>7.4286</v>
      </c>
      <c r="AO53" s="1734" t="s">
        <v>1109</v>
      </c>
      <c r="AP53" s="1735"/>
      <c r="AQ53" s="1253">
        <v>22</v>
      </c>
      <c r="AR53" s="1254">
        <v>6.3333</v>
      </c>
      <c r="AS53" s="48"/>
    </row>
    <row r="54" spans="1:45" ht="12" customHeight="1">
      <c r="A54" s="1605" t="s">
        <v>655</v>
      </c>
      <c r="B54" s="1628"/>
      <c r="C54" s="664">
        <v>3</v>
      </c>
      <c r="D54" s="81">
        <v>19</v>
      </c>
      <c r="E54" s="30"/>
      <c r="F54" s="30"/>
      <c r="G54" s="30"/>
      <c r="H54" s="30"/>
      <c r="I54" s="1585" t="s">
        <v>1034</v>
      </c>
      <c r="J54" s="1586"/>
      <c r="K54" s="74">
        <v>17</v>
      </c>
      <c r="L54" s="75">
        <v>3</v>
      </c>
      <c r="M54" s="1625"/>
      <c r="N54" s="1625"/>
      <c r="O54" s="55"/>
      <c r="P54" s="55"/>
      <c r="Q54" s="1611" t="s">
        <v>483</v>
      </c>
      <c r="R54" s="1612"/>
      <c r="S54" s="69">
        <v>10</v>
      </c>
      <c r="T54" s="78">
        <v>3</v>
      </c>
      <c r="U54" s="55"/>
      <c r="V54" s="55"/>
      <c r="W54" s="55"/>
      <c r="X54" s="55"/>
      <c r="Y54" s="55"/>
      <c r="Z54" s="31"/>
      <c r="AA54" s="31"/>
      <c r="AB54" s="55"/>
      <c r="AC54" s="1625"/>
      <c r="AD54" s="1625"/>
      <c r="AE54" s="55"/>
      <c r="AF54" s="55"/>
      <c r="AG54" s="48"/>
      <c r="AH54" s="48"/>
      <c r="AI54" s="48"/>
      <c r="AJ54" s="350"/>
      <c r="AK54" s="1625"/>
      <c r="AL54" s="1625"/>
      <c r="AM54" s="55"/>
      <c r="AN54" s="55"/>
      <c r="AO54" s="1625"/>
      <c r="AP54" s="1625"/>
      <c r="AQ54" s="55"/>
      <c r="AR54" s="55"/>
      <c r="AS54" s="350"/>
    </row>
    <row r="55" spans="1:40" ht="12" customHeight="1">
      <c r="A55" s="1603" t="s">
        <v>469</v>
      </c>
      <c r="B55" s="1632"/>
      <c r="C55" s="668">
        <v>3</v>
      </c>
      <c r="D55" s="644">
        <v>19</v>
      </c>
      <c r="E55" s="30"/>
      <c r="F55" s="30"/>
      <c r="G55" s="30"/>
      <c r="H55" s="30"/>
      <c r="I55" s="1583" t="s">
        <v>654</v>
      </c>
      <c r="J55" s="1584"/>
      <c r="K55" s="902">
        <v>18</v>
      </c>
      <c r="L55" s="1143">
        <v>3</v>
      </c>
      <c r="M55" s="1625"/>
      <c r="N55" s="1625"/>
      <c r="O55" s="55"/>
      <c r="P55" s="55"/>
      <c r="Q55" s="1587" t="s">
        <v>835</v>
      </c>
      <c r="R55" s="1588"/>
      <c r="S55" s="328">
        <v>10</v>
      </c>
      <c r="T55" s="329">
        <v>3</v>
      </c>
      <c r="U55" s="55"/>
      <c r="V55" s="55"/>
      <c r="W55" s="55"/>
      <c r="X55" s="55"/>
      <c r="Y55" s="55"/>
      <c r="Z55" s="31"/>
      <c r="AA55" s="31"/>
      <c r="AB55" s="55"/>
      <c r="AC55" s="1650"/>
      <c r="AD55" s="1650"/>
      <c r="AE55" s="105"/>
      <c r="AF55" s="105"/>
      <c r="AG55" s="1736"/>
      <c r="AH55" s="1736"/>
      <c r="AI55" s="114"/>
      <c r="AJ55" s="115"/>
      <c r="AK55" s="1625"/>
      <c r="AL55" s="1625"/>
      <c r="AM55" s="55"/>
      <c r="AN55" s="55"/>
    </row>
    <row r="56" spans="1:44" ht="12" customHeight="1">
      <c r="A56" s="1607" t="s">
        <v>1054</v>
      </c>
      <c r="B56" s="1631"/>
      <c r="C56" s="671">
        <v>3</v>
      </c>
      <c r="D56" s="71">
        <v>19</v>
      </c>
      <c r="E56" s="30"/>
      <c r="F56" s="30"/>
      <c r="G56" s="30"/>
      <c r="H56" s="30"/>
      <c r="I56" s="1605" t="s">
        <v>1110</v>
      </c>
      <c r="J56" s="1606"/>
      <c r="K56" s="73">
        <v>18</v>
      </c>
      <c r="L56" s="81">
        <v>3</v>
      </c>
      <c r="M56" s="1626"/>
      <c r="N56" s="1626"/>
      <c r="O56" s="49"/>
      <c r="P56" s="49"/>
      <c r="Q56" s="1587" t="s">
        <v>1026</v>
      </c>
      <c r="R56" s="1588"/>
      <c r="S56" s="328">
        <v>10</v>
      </c>
      <c r="T56" s="329">
        <v>3</v>
      </c>
      <c r="U56" s="55"/>
      <c r="V56" s="55"/>
      <c r="W56" s="55"/>
      <c r="X56" s="55"/>
      <c r="Y56" s="55"/>
      <c r="Z56" s="31"/>
      <c r="AA56" s="31"/>
      <c r="AB56" s="55"/>
      <c r="AC56" s="31"/>
      <c r="AD56" s="55"/>
      <c r="AE56" s="55"/>
      <c r="AF56" s="31"/>
      <c r="AG56" s="1625" t="s">
        <v>1141</v>
      </c>
      <c r="AH56" s="1625"/>
      <c r="AI56" s="55">
        <v>5</v>
      </c>
      <c r="AJ56" s="55">
        <f>(AJ50+AJ37+AJ32+AJ21+AJ15)/5</f>
        <v>147.8</v>
      </c>
      <c r="AK56" s="60"/>
      <c r="AL56" s="60"/>
      <c r="AM56" s="60"/>
      <c r="AO56" s="1625" t="s">
        <v>1141</v>
      </c>
      <c r="AP56" s="1625"/>
      <c r="AQ56" s="55">
        <v>4</v>
      </c>
      <c r="AR56" s="55">
        <f>(AR38+AR26+AR21+AR18)/4</f>
        <v>6.8058250000000005</v>
      </c>
    </row>
    <row r="57" spans="1:44" ht="12" customHeight="1">
      <c r="A57" s="1599" t="s">
        <v>401</v>
      </c>
      <c r="B57" s="1630"/>
      <c r="C57" s="670">
        <v>3</v>
      </c>
      <c r="D57" s="90">
        <v>22</v>
      </c>
      <c r="E57" s="30"/>
      <c r="F57" s="30"/>
      <c r="G57" s="30"/>
      <c r="H57" s="30"/>
      <c r="I57" s="1605" t="s">
        <v>655</v>
      </c>
      <c r="J57" s="1606"/>
      <c r="K57" s="73">
        <v>19</v>
      </c>
      <c r="L57" s="81">
        <v>3</v>
      </c>
      <c r="M57" s="1626"/>
      <c r="N57" s="1626"/>
      <c r="O57" s="49"/>
      <c r="P57" s="49"/>
      <c r="Q57" s="1589" t="s">
        <v>1060</v>
      </c>
      <c r="R57" s="1590"/>
      <c r="S57" s="67">
        <v>11</v>
      </c>
      <c r="T57" s="68">
        <v>3</v>
      </c>
      <c r="U57" s="55"/>
      <c r="V57" s="55"/>
      <c r="W57" s="55"/>
      <c r="X57" s="55"/>
      <c r="Y57" s="55"/>
      <c r="Z57" s="31"/>
      <c r="AA57" s="31"/>
      <c r="AB57" s="55"/>
      <c r="AC57" s="31"/>
      <c r="AD57" s="55"/>
      <c r="AE57" s="55"/>
      <c r="AF57" s="31"/>
      <c r="AG57" s="1625" t="s">
        <v>1142</v>
      </c>
      <c r="AH57" s="1625"/>
      <c r="AI57" s="55">
        <v>6</v>
      </c>
      <c r="AJ57" s="55">
        <f>(AJ51+AJ46+AJ42+AJ24+AJ20+AJ4)/6</f>
        <v>159.16666666666666</v>
      </c>
      <c r="AK57" s="60"/>
      <c r="AL57" s="60"/>
      <c r="AM57" s="60"/>
      <c r="AO57" s="1625" t="s">
        <v>1142</v>
      </c>
      <c r="AP57" s="1625"/>
      <c r="AQ57" s="55">
        <v>5</v>
      </c>
      <c r="AR57" s="55">
        <f>(AR49+AR46+AR17+AR9+AR4)/5</f>
        <v>7.2589</v>
      </c>
    </row>
    <row r="58" spans="1:44" ht="12" customHeight="1">
      <c r="A58" s="1587" t="s">
        <v>1062</v>
      </c>
      <c r="B58" s="1646"/>
      <c r="C58" s="836">
        <v>3</v>
      </c>
      <c r="D58" s="329">
        <v>22</v>
      </c>
      <c r="E58" s="30"/>
      <c r="F58" s="30"/>
      <c r="G58" s="30"/>
      <c r="H58" s="30"/>
      <c r="I58" s="1617" t="s">
        <v>1122</v>
      </c>
      <c r="J58" s="1618"/>
      <c r="K58" s="79">
        <v>19</v>
      </c>
      <c r="L58" s="80">
        <v>3</v>
      </c>
      <c r="M58" s="1626"/>
      <c r="N58" s="1626"/>
      <c r="O58" s="49"/>
      <c r="P58" s="49"/>
      <c r="Q58" s="1613" t="s">
        <v>1108</v>
      </c>
      <c r="R58" s="1614"/>
      <c r="S58" s="645">
        <v>11</v>
      </c>
      <c r="T58" s="644">
        <v>3</v>
      </c>
      <c r="U58" s="55"/>
      <c r="V58" s="55"/>
      <c r="W58" s="55"/>
      <c r="X58" s="55"/>
      <c r="Y58" s="55"/>
      <c r="Z58" s="31"/>
      <c r="AA58" s="31"/>
      <c r="AB58" s="55"/>
      <c r="AC58" s="31"/>
      <c r="AD58" s="55"/>
      <c r="AE58" s="55"/>
      <c r="AF58" s="31"/>
      <c r="AG58" s="1625" t="s">
        <v>1146</v>
      </c>
      <c r="AH58" s="1625"/>
      <c r="AI58" s="55">
        <v>7</v>
      </c>
      <c r="AJ58" s="55">
        <f>(AJ48+AJ41+AJ36+AJ35+AJ26+AJ25+AJ16)/7</f>
        <v>146.5</v>
      </c>
      <c r="AK58" s="60"/>
      <c r="AL58" s="60"/>
      <c r="AM58" s="60"/>
      <c r="AO58" s="1625" t="s">
        <v>1146</v>
      </c>
      <c r="AP58" s="1625"/>
      <c r="AQ58" s="55">
        <v>3</v>
      </c>
      <c r="AR58" s="55">
        <f>(AR42+AR8+AR19)/3</f>
        <v>7.2159</v>
      </c>
    </row>
    <row r="59" spans="1:44" ht="12" customHeight="1">
      <c r="A59" s="1609" t="s">
        <v>1015</v>
      </c>
      <c r="B59" s="1629"/>
      <c r="C59" s="672">
        <v>3</v>
      </c>
      <c r="D59" s="80">
        <v>24</v>
      </c>
      <c r="E59" s="30"/>
      <c r="F59" s="30"/>
      <c r="G59" s="30"/>
      <c r="H59" s="30"/>
      <c r="I59" s="1589" t="s">
        <v>1076</v>
      </c>
      <c r="J59" s="1590"/>
      <c r="K59" s="67">
        <v>21</v>
      </c>
      <c r="L59" s="68">
        <v>3</v>
      </c>
      <c r="M59" s="1626"/>
      <c r="N59" s="1626"/>
      <c r="O59" s="49"/>
      <c r="P59" s="49"/>
      <c r="Q59" s="1585" t="s">
        <v>718</v>
      </c>
      <c r="R59" s="1586"/>
      <c r="S59" s="74">
        <v>11</v>
      </c>
      <c r="T59" s="75">
        <v>3</v>
      </c>
      <c r="U59" s="55"/>
      <c r="V59" s="55"/>
      <c r="W59" s="55"/>
      <c r="X59" s="55"/>
      <c r="Y59" s="55"/>
      <c r="Z59" s="31"/>
      <c r="AA59" s="31"/>
      <c r="AB59" s="55"/>
      <c r="AC59" s="31"/>
      <c r="AD59" s="55"/>
      <c r="AE59" s="55"/>
      <c r="AF59" s="31"/>
      <c r="AG59" s="1625" t="s">
        <v>1140</v>
      </c>
      <c r="AH59" s="1625"/>
      <c r="AI59" s="55">
        <v>3</v>
      </c>
      <c r="AJ59" s="55">
        <f>(AJ29+AJ14+AJ9)/3</f>
        <v>161.83333333333334</v>
      </c>
      <c r="AK59" s="60"/>
      <c r="AL59" s="60"/>
      <c r="AM59" s="60"/>
      <c r="AO59" s="1625" t="s">
        <v>1140</v>
      </c>
      <c r="AP59" s="1625"/>
      <c r="AQ59" s="55">
        <v>5</v>
      </c>
      <c r="AR59" s="55">
        <f>(AR51+AR20+AR14+AR12+AR7)/5</f>
        <v>7.3046999999999995</v>
      </c>
    </row>
    <row r="60" spans="1:44" ht="12" customHeight="1">
      <c r="A60" s="1611" t="s">
        <v>1051</v>
      </c>
      <c r="B60" s="1634"/>
      <c r="C60" s="663">
        <v>3</v>
      </c>
      <c r="D60" s="78">
        <v>24</v>
      </c>
      <c r="E60" s="30"/>
      <c r="F60" s="30"/>
      <c r="G60" s="30"/>
      <c r="H60" s="30"/>
      <c r="I60" s="1611" t="s">
        <v>376</v>
      </c>
      <c r="J60" s="1612"/>
      <c r="K60" s="69">
        <v>21</v>
      </c>
      <c r="L60" s="78">
        <v>3</v>
      </c>
      <c r="M60" s="1626"/>
      <c r="N60" s="1626"/>
      <c r="O60" s="49"/>
      <c r="P60" s="49"/>
      <c r="Q60" s="1587" t="s">
        <v>702</v>
      </c>
      <c r="R60" s="1588"/>
      <c r="S60" s="328">
        <v>12</v>
      </c>
      <c r="T60" s="329">
        <v>3</v>
      </c>
      <c r="U60" s="55"/>
      <c r="V60" s="55"/>
      <c r="W60" s="55"/>
      <c r="X60" s="55"/>
      <c r="Y60" s="55"/>
      <c r="Z60" s="31"/>
      <c r="AA60" s="31"/>
      <c r="AB60" s="55"/>
      <c r="AC60" s="31"/>
      <c r="AD60" s="55"/>
      <c r="AE60" s="55"/>
      <c r="AF60" s="31"/>
      <c r="AG60" s="1625" t="s">
        <v>1145</v>
      </c>
      <c r="AH60" s="1625"/>
      <c r="AI60" s="55">
        <v>2</v>
      </c>
      <c r="AJ60" s="55">
        <f>(AJ19+AJ11)/2</f>
        <v>166.25</v>
      </c>
      <c r="AK60" s="60"/>
      <c r="AL60" s="60"/>
      <c r="AM60" s="60"/>
      <c r="AO60" s="1625" t="s">
        <v>1145</v>
      </c>
      <c r="AP60" s="1625"/>
      <c r="AQ60" s="55">
        <v>4</v>
      </c>
      <c r="AR60" s="55">
        <f>(AR41+AR40+AR35+AR30)/4</f>
        <v>6.553075000000001</v>
      </c>
    </row>
    <row r="61" spans="1:44" ht="12" customHeight="1">
      <c r="A61" s="1603" t="s">
        <v>526</v>
      </c>
      <c r="B61" s="1632"/>
      <c r="C61" s="668">
        <v>3</v>
      </c>
      <c r="D61" s="644">
        <v>24</v>
      </c>
      <c r="E61" s="30"/>
      <c r="F61" s="30"/>
      <c r="G61" s="30"/>
      <c r="H61" s="30"/>
      <c r="I61" s="1603" t="s">
        <v>1020</v>
      </c>
      <c r="J61" s="1604"/>
      <c r="K61" s="645">
        <v>21</v>
      </c>
      <c r="L61" s="644">
        <v>3</v>
      </c>
      <c r="M61" s="1626"/>
      <c r="N61" s="1626"/>
      <c r="O61" s="49"/>
      <c r="P61" s="49"/>
      <c r="Q61" s="1611" t="s">
        <v>716</v>
      </c>
      <c r="R61" s="1612"/>
      <c r="S61" s="69">
        <v>14</v>
      </c>
      <c r="T61" s="78">
        <v>3</v>
      </c>
      <c r="U61" s="55"/>
      <c r="V61" s="55"/>
      <c r="W61" s="55"/>
      <c r="X61" s="55"/>
      <c r="Y61" s="55"/>
      <c r="Z61" s="31"/>
      <c r="AA61" s="31"/>
      <c r="AB61" s="55"/>
      <c r="AC61" s="31"/>
      <c r="AD61" s="55"/>
      <c r="AE61" s="55"/>
      <c r="AF61" s="31"/>
      <c r="AG61" s="1625" t="s">
        <v>1144</v>
      </c>
      <c r="AH61" s="1625"/>
      <c r="AI61" s="55">
        <v>7</v>
      </c>
      <c r="AJ61" s="55">
        <f>(AJ53+AJ47+AJ44+AJ31+AJ30+AJ28+AJ7)/7</f>
        <v>145.78571428571428</v>
      </c>
      <c r="AK61" s="60"/>
      <c r="AL61" s="60"/>
      <c r="AM61" s="60"/>
      <c r="AO61" s="1625" t="s">
        <v>1144</v>
      </c>
      <c r="AP61" s="1625"/>
      <c r="AQ61" s="55">
        <v>8</v>
      </c>
      <c r="AR61" s="55">
        <f>(AR43+AR36+AR34+AR31+AR29+AR27+AR16+AR13)/8</f>
        <v>6.763612500000001</v>
      </c>
    </row>
    <row r="62" spans="1:44" ht="12" customHeight="1">
      <c r="A62" s="1587" t="s">
        <v>1028</v>
      </c>
      <c r="B62" s="1646"/>
      <c r="C62" s="836">
        <v>3</v>
      </c>
      <c r="D62" s="329">
        <v>24</v>
      </c>
      <c r="E62" s="30"/>
      <c r="F62" s="30"/>
      <c r="G62" s="30"/>
      <c r="H62" s="30"/>
      <c r="I62" s="1601" t="s">
        <v>1019</v>
      </c>
      <c r="J62" s="1602"/>
      <c r="K62" s="70">
        <v>22</v>
      </c>
      <c r="L62" s="71">
        <v>3</v>
      </c>
      <c r="M62" s="1626"/>
      <c r="N62" s="1626"/>
      <c r="O62" s="49"/>
      <c r="P62" s="49"/>
      <c r="Q62" s="1607" t="s">
        <v>1065</v>
      </c>
      <c r="R62" s="1608"/>
      <c r="S62" s="70">
        <v>15</v>
      </c>
      <c r="T62" s="71">
        <v>3</v>
      </c>
      <c r="U62" s="55"/>
      <c r="V62" s="55"/>
      <c r="W62" s="55"/>
      <c r="X62" s="55"/>
      <c r="Y62" s="55"/>
      <c r="Z62" s="31"/>
      <c r="AA62" s="31"/>
      <c r="AB62" s="55"/>
      <c r="AC62" s="31"/>
      <c r="AD62" s="55"/>
      <c r="AE62" s="55"/>
      <c r="AF62" s="31"/>
      <c r="AG62" s="1625" t="s">
        <v>1147</v>
      </c>
      <c r="AH62" s="1625"/>
      <c r="AI62" s="55">
        <v>7</v>
      </c>
      <c r="AJ62" s="55">
        <f>(AJ45+AJ39+AJ33+AJ22+AJ13+AJ12+AJ10)/7</f>
        <v>156</v>
      </c>
      <c r="AK62" s="60"/>
      <c r="AL62" s="60"/>
      <c r="AM62" s="60"/>
      <c r="AO62" s="1625" t="s">
        <v>1147</v>
      </c>
      <c r="AP62" s="1625"/>
      <c r="AQ62" s="55">
        <v>6</v>
      </c>
      <c r="AR62" s="55">
        <f>(AR48+AR39+AR33+AR28+AR25+AR25)/6</f>
        <v>6.613466666666667</v>
      </c>
    </row>
    <row r="63" spans="1:44" ht="12" customHeight="1">
      <c r="A63" s="1607" t="s">
        <v>475</v>
      </c>
      <c r="B63" s="1631"/>
      <c r="C63" s="671">
        <v>3</v>
      </c>
      <c r="D63" s="71">
        <v>25</v>
      </c>
      <c r="E63" s="30"/>
      <c r="F63" s="30"/>
      <c r="G63" s="30"/>
      <c r="H63" s="30"/>
      <c r="I63" s="1617" t="s">
        <v>1114</v>
      </c>
      <c r="J63" s="1618"/>
      <c r="K63" s="79">
        <v>22</v>
      </c>
      <c r="L63" s="80">
        <v>3</v>
      </c>
      <c r="M63" s="1626"/>
      <c r="N63" s="1626"/>
      <c r="O63" s="49"/>
      <c r="P63" s="49"/>
      <c r="Q63" s="1585" t="s">
        <v>489</v>
      </c>
      <c r="R63" s="1586"/>
      <c r="S63" s="74">
        <v>15</v>
      </c>
      <c r="T63" s="75">
        <v>3</v>
      </c>
      <c r="U63" s="55"/>
      <c r="V63" s="55"/>
      <c r="W63" s="55"/>
      <c r="X63" s="55"/>
      <c r="Y63" s="55"/>
      <c r="Z63" s="31"/>
      <c r="AA63" s="31"/>
      <c r="AB63" s="55"/>
      <c r="AC63" s="31"/>
      <c r="AD63" s="55"/>
      <c r="AE63" s="55"/>
      <c r="AF63" s="31"/>
      <c r="AG63" s="1625" t="s">
        <v>1143</v>
      </c>
      <c r="AH63" s="1625"/>
      <c r="AI63" s="55">
        <v>5</v>
      </c>
      <c r="AJ63" s="55">
        <f>(AJ40+AJ38+AJ34+AJ27+AJ23)/5</f>
        <v>146.2</v>
      </c>
      <c r="AK63" s="60"/>
      <c r="AL63" s="60"/>
      <c r="AM63" s="60"/>
      <c r="AO63" s="1625" t="s">
        <v>1143</v>
      </c>
      <c r="AP63" s="1625"/>
      <c r="AQ63" s="55">
        <v>5</v>
      </c>
      <c r="AR63" s="55">
        <f>(AR45+AR44+AR37+AR23+AR15)/5</f>
        <v>6.7595800000000015</v>
      </c>
    </row>
    <row r="64" spans="1:44" ht="12" customHeight="1">
      <c r="A64" s="1587" t="s">
        <v>535</v>
      </c>
      <c r="B64" s="1646"/>
      <c r="C64" s="836">
        <v>3</v>
      </c>
      <c r="D64" s="329">
        <v>26</v>
      </c>
      <c r="E64" s="30"/>
      <c r="F64" s="30"/>
      <c r="G64" s="30"/>
      <c r="H64" s="30"/>
      <c r="I64" s="1587" t="s">
        <v>535</v>
      </c>
      <c r="J64" s="1588"/>
      <c r="K64" s="328">
        <v>26</v>
      </c>
      <c r="L64" s="329">
        <v>3</v>
      </c>
      <c r="M64" s="1626"/>
      <c r="N64" s="1626"/>
      <c r="O64" s="49"/>
      <c r="P64" s="49"/>
      <c r="Q64" s="1611" t="s">
        <v>537</v>
      </c>
      <c r="R64" s="1612"/>
      <c r="S64" s="69">
        <v>15</v>
      </c>
      <c r="T64" s="78">
        <v>3</v>
      </c>
      <c r="U64" s="55"/>
      <c r="V64" s="55"/>
      <c r="W64" s="55"/>
      <c r="X64" s="55"/>
      <c r="Y64" s="55"/>
      <c r="Z64" s="31"/>
      <c r="AA64" s="31"/>
      <c r="AB64" s="55"/>
      <c r="AC64" s="31"/>
      <c r="AD64" s="55"/>
      <c r="AE64" s="55"/>
      <c r="AF64" s="31"/>
      <c r="AG64" s="1625" t="s">
        <v>649</v>
      </c>
      <c r="AH64" s="1625"/>
      <c r="AI64" s="55">
        <v>6</v>
      </c>
      <c r="AJ64" s="55">
        <f>(AJ49+AJ18+AJ17+AJ43+AJ8+AJ6)/6</f>
        <v>158.75</v>
      </c>
      <c r="AK64" s="60"/>
      <c r="AL64" s="60"/>
      <c r="AM64" s="60"/>
      <c r="AO64" s="1625" t="s">
        <v>649</v>
      </c>
      <c r="AP64" s="1625"/>
      <c r="AQ64" s="55">
        <v>7</v>
      </c>
      <c r="AR64" s="55">
        <f>(AR53+AR52+AR50+AR47+AR24+AR10+AR6)/7</f>
        <v>6.893985714285715</v>
      </c>
    </row>
    <row r="65" spans="1:44" ht="12" customHeight="1">
      <c r="A65" s="1585" t="s">
        <v>473</v>
      </c>
      <c r="B65" s="1627"/>
      <c r="C65" s="76">
        <v>3</v>
      </c>
      <c r="D65" s="75">
        <v>26</v>
      </c>
      <c r="E65" s="30"/>
      <c r="F65" s="30"/>
      <c r="G65" s="30"/>
      <c r="H65" s="30"/>
      <c r="I65" s="1591" t="s">
        <v>1120</v>
      </c>
      <c r="J65" s="1592"/>
      <c r="K65" s="328">
        <v>26</v>
      </c>
      <c r="L65" s="329">
        <v>3</v>
      </c>
      <c r="M65" s="1626"/>
      <c r="N65" s="1626"/>
      <c r="O65" s="49"/>
      <c r="P65" s="49"/>
      <c r="Q65" s="1585" t="s">
        <v>1034</v>
      </c>
      <c r="R65" s="1586"/>
      <c r="S65" s="74">
        <v>17</v>
      </c>
      <c r="T65" s="75">
        <v>3</v>
      </c>
      <c r="U65" s="55"/>
      <c r="V65" s="55"/>
      <c r="W65" s="55"/>
      <c r="X65" s="55"/>
      <c r="Y65" s="55"/>
      <c r="Z65" s="31"/>
      <c r="AA65" s="31"/>
      <c r="AB65" s="55"/>
      <c r="AC65" s="31"/>
      <c r="AD65" s="55"/>
      <c r="AE65" s="55"/>
      <c r="AF65" s="31"/>
      <c r="AG65" s="1625" t="s">
        <v>650</v>
      </c>
      <c r="AH65" s="1625"/>
      <c r="AI65" s="55">
        <v>2</v>
      </c>
      <c r="AJ65" s="55">
        <f>(AJ52+AJ5)/2</f>
        <v>159.25</v>
      </c>
      <c r="AK65" s="60"/>
      <c r="AL65" s="60"/>
      <c r="AM65" s="60"/>
      <c r="AO65" s="1625" t="s">
        <v>650</v>
      </c>
      <c r="AP65" s="1625"/>
      <c r="AQ65" s="55">
        <v>3</v>
      </c>
      <c r="AR65" s="55">
        <f>(AR32+AR5+AR11)/3</f>
        <v>7.535333333333334</v>
      </c>
    </row>
    <row r="66" spans="1:43" ht="12" customHeight="1">
      <c r="A66" s="1583" t="s">
        <v>0</v>
      </c>
      <c r="B66" s="1633"/>
      <c r="C66" s="1241">
        <v>2</v>
      </c>
      <c r="D66" s="1143">
        <v>3</v>
      </c>
      <c r="E66" s="30"/>
      <c r="F66" s="30"/>
      <c r="G66" s="30"/>
      <c r="H66" s="30"/>
      <c r="I66" s="1611" t="s">
        <v>1067</v>
      </c>
      <c r="J66" s="1612"/>
      <c r="K66" s="69">
        <v>26</v>
      </c>
      <c r="L66" s="78">
        <v>3</v>
      </c>
      <c r="M66" s="1625"/>
      <c r="N66" s="1625"/>
      <c r="O66" s="55"/>
      <c r="P66" s="55"/>
      <c r="Q66" s="1615" t="s">
        <v>464</v>
      </c>
      <c r="R66" s="1616"/>
      <c r="S66" s="66">
        <v>17</v>
      </c>
      <c r="T66" s="90">
        <v>3</v>
      </c>
      <c r="U66" s="55"/>
      <c r="V66" s="55"/>
      <c r="W66" s="55"/>
      <c r="X66" s="55"/>
      <c r="Y66" s="55"/>
      <c r="Z66" s="31"/>
      <c r="AA66" s="31"/>
      <c r="AB66" s="55"/>
      <c r="AC66" s="31"/>
      <c r="AD66" s="55"/>
      <c r="AE66" s="55"/>
      <c r="AF66" s="31"/>
      <c r="AG66" s="48"/>
      <c r="AH66" s="48"/>
      <c r="AI66" s="48">
        <f>AI56+AI57+AI58+AI59+AI60+AI61+AI62+AI63+AI64+AI65</f>
        <v>50</v>
      </c>
      <c r="AJ66" s="60"/>
      <c r="AK66" s="60"/>
      <c r="AL66" s="60"/>
      <c r="AM66" s="60"/>
      <c r="AQ66" s="30">
        <f>AQ65+AQ64+AQ63+AQ62+AQ61+AQ60+AQ59+AQ58+AQ57+AQ56</f>
        <v>50</v>
      </c>
    </row>
    <row r="67" spans="1:39" ht="12" customHeight="1">
      <c r="A67" s="1587" t="s">
        <v>701</v>
      </c>
      <c r="B67" s="1646"/>
      <c r="C67" s="339">
        <v>2</v>
      </c>
      <c r="D67" s="1235">
        <v>3</v>
      </c>
      <c r="E67" s="30"/>
      <c r="F67" s="30"/>
      <c r="G67" s="30"/>
      <c r="H67" s="30"/>
      <c r="I67" s="1613" t="s">
        <v>132</v>
      </c>
      <c r="J67" s="1614"/>
      <c r="K67" s="837">
        <v>4</v>
      </c>
      <c r="L67" s="838">
        <v>2</v>
      </c>
      <c r="M67" s="1625"/>
      <c r="N67" s="1625"/>
      <c r="O67" s="55"/>
      <c r="P67" s="55"/>
      <c r="Q67" s="1585" t="s">
        <v>1035</v>
      </c>
      <c r="R67" s="1586"/>
      <c r="S67" s="224">
        <v>18</v>
      </c>
      <c r="T67" s="349">
        <v>3</v>
      </c>
      <c r="U67" s="55"/>
      <c r="V67" s="55"/>
      <c r="W67" s="55"/>
      <c r="X67" s="55"/>
      <c r="Y67" s="55"/>
      <c r="Z67" s="31"/>
      <c r="AA67" s="31"/>
      <c r="AB67" s="55"/>
      <c r="AC67" s="31"/>
      <c r="AD67" s="55"/>
      <c r="AE67" s="55"/>
      <c r="AF67" s="31"/>
      <c r="AG67" s="48"/>
      <c r="AH67" s="48"/>
      <c r="AI67" s="48"/>
      <c r="AJ67" s="60"/>
      <c r="AK67" s="60"/>
      <c r="AL67" s="60"/>
      <c r="AM67" s="60"/>
    </row>
    <row r="68" spans="1:39" ht="12" customHeight="1">
      <c r="A68" s="1583" t="s">
        <v>131</v>
      </c>
      <c r="B68" s="1633"/>
      <c r="C68" s="1239">
        <v>2</v>
      </c>
      <c r="D68" s="1144">
        <v>7</v>
      </c>
      <c r="E68" s="30"/>
      <c r="F68" s="30"/>
      <c r="G68" s="30"/>
      <c r="H68" s="30"/>
      <c r="I68" s="1607" t="s">
        <v>1025</v>
      </c>
      <c r="J68" s="1608"/>
      <c r="K68" s="70">
        <v>4</v>
      </c>
      <c r="L68" s="1202">
        <v>2</v>
      </c>
      <c r="M68" s="1625"/>
      <c r="N68" s="1625"/>
      <c r="O68" s="55"/>
      <c r="P68" s="55"/>
      <c r="Q68" s="1583" t="s">
        <v>654</v>
      </c>
      <c r="R68" s="1584"/>
      <c r="S68" s="902">
        <v>18</v>
      </c>
      <c r="T68" s="1203">
        <v>3</v>
      </c>
      <c r="U68" s="55"/>
      <c r="V68" s="55"/>
      <c r="W68" s="55"/>
      <c r="X68" s="55"/>
      <c r="Y68" s="55"/>
      <c r="Z68" s="31"/>
      <c r="AA68" s="31"/>
      <c r="AB68" s="55"/>
      <c r="AC68" s="31"/>
      <c r="AD68" s="55"/>
      <c r="AE68" s="55"/>
      <c r="AF68" s="31"/>
      <c r="AG68" s="48"/>
      <c r="AH68" s="48"/>
      <c r="AI68" s="48"/>
      <c r="AJ68" s="60"/>
      <c r="AK68" s="60"/>
      <c r="AL68" s="60"/>
      <c r="AM68" s="60"/>
    </row>
    <row r="69" spans="1:39" ht="12" customHeight="1">
      <c r="A69" s="1605" t="s">
        <v>1018</v>
      </c>
      <c r="B69" s="1628"/>
      <c r="C69" s="664">
        <v>2</v>
      </c>
      <c r="D69" s="1236">
        <v>10</v>
      </c>
      <c r="E69" s="30"/>
      <c r="F69" s="30"/>
      <c r="G69" s="30"/>
      <c r="H69" s="30"/>
      <c r="I69" s="1593" t="s">
        <v>652</v>
      </c>
      <c r="J69" s="1594"/>
      <c r="K69" s="74">
        <v>4</v>
      </c>
      <c r="L69" s="75">
        <v>2</v>
      </c>
      <c r="M69" s="1625"/>
      <c r="N69" s="1625"/>
      <c r="O69" s="55"/>
      <c r="P69" s="55"/>
      <c r="Q69" s="1605" t="s">
        <v>1110</v>
      </c>
      <c r="R69" s="1606"/>
      <c r="S69" s="73">
        <v>18</v>
      </c>
      <c r="T69" s="81">
        <v>3</v>
      </c>
      <c r="U69" s="33"/>
      <c r="V69" s="33"/>
      <c r="W69" s="33"/>
      <c r="X69" s="33"/>
      <c r="Y69" s="44"/>
      <c r="Z69" s="45"/>
      <c r="AA69" s="45"/>
      <c r="AB69" s="44"/>
      <c r="AC69" s="46"/>
      <c r="AD69" s="32"/>
      <c r="AE69" s="32"/>
      <c r="AF69" s="46"/>
      <c r="AG69" s="715"/>
      <c r="AH69" s="30"/>
      <c r="AI69" s="30"/>
      <c r="AJ69" s="60"/>
      <c r="AK69" s="60"/>
      <c r="AL69" s="60"/>
      <c r="AM69" s="60"/>
    </row>
    <row r="70" spans="1:39" ht="12" customHeight="1">
      <c r="A70" s="1587" t="s">
        <v>468</v>
      </c>
      <c r="B70" s="1646"/>
      <c r="C70" s="836">
        <v>2</v>
      </c>
      <c r="D70" s="329">
        <v>11</v>
      </c>
      <c r="E70" s="30"/>
      <c r="F70" s="30"/>
      <c r="G70" s="30"/>
      <c r="H70" s="30"/>
      <c r="I70" s="1609" t="s">
        <v>167</v>
      </c>
      <c r="J70" s="1610"/>
      <c r="K70" s="1208">
        <v>4</v>
      </c>
      <c r="L70" s="667">
        <v>2</v>
      </c>
      <c r="M70" s="1625"/>
      <c r="N70" s="1625"/>
      <c r="O70" s="55"/>
      <c r="P70" s="55"/>
      <c r="Q70" s="1605" t="s">
        <v>655</v>
      </c>
      <c r="R70" s="1606"/>
      <c r="S70" s="216">
        <v>19</v>
      </c>
      <c r="T70" s="1236">
        <v>3</v>
      </c>
      <c r="U70" s="33"/>
      <c r="V70" s="33"/>
      <c r="W70" s="33"/>
      <c r="X70" s="33"/>
      <c r="Y70" s="44"/>
      <c r="Z70" s="45"/>
      <c r="AA70" s="45"/>
      <c r="AB70" s="44"/>
      <c r="AC70" s="46"/>
      <c r="AD70" s="32"/>
      <c r="AE70" s="32"/>
      <c r="AF70" s="46"/>
      <c r="AG70" s="715"/>
      <c r="AH70" s="30"/>
      <c r="AI70" s="30"/>
      <c r="AJ70" s="60"/>
      <c r="AK70" s="60"/>
      <c r="AL70" s="60"/>
      <c r="AM70" s="60"/>
    </row>
    <row r="71" spans="1:39" ht="12" customHeight="1">
      <c r="A71" s="1583" t="s">
        <v>479</v>
      </c>
      <c r="B71" s="1633"/>
      <c r="C71" s="1147">
        <v>2</v>
      </c>
      <c r="D71" s="1143">
        <v>11</v>
      </c>
      <c r="E71" s="30"/>
      <c r="F71" s="30"/>
      <c r="G71" s="30"/>
      <c r="H71" s="30"/>
      <c r="I71" s="1587" t="s">
        <v>177</v>
      </c>
      <c r="J71" s="1588"/>
      <c r="K71" s="328">
        <v>5</v>
      </c>
      <c r="L71" s="329">
        <v>2</v>
      </c>
      <c r="M71" s="1625"/>
      <c r="N71" s="1625"/>
      <c r="O71" s="55"/>
      <c r="P71" s="55"/>
      <c r="Q71" s="1617" t="s">
        <v>1122</v>
      </c>
      <c r="R71" s="1618"/>
      <c r="S71" s="79">
        <v>19</v>
      </c>
      <c r="T71" s="80">
        <v>3</v>
      </c>
      <c r="U71" s="33"/>
      <c r="V71" s="33"/>
      <c r="W71" s="33"/>
      <c r="X71" s="33"/>
      <c r="Y71" s="44"/>
      <c r="Z71" s="45"/>
      <c r="AA71" s="45"/>
      <c r="AB71" s="44"/>
      <c r="AC71" s="46"/>
      <c r="AD71" s="32"/>
      <c r="AE71" s="32"/>
      <c r="AF71" s="46"/>
      <c r="AG71" s="715"/>
      <c r="AH71" s="30"/>
      <c r="AI71" s="30"/>
      <c r="AJ71" s="60"/>
      <c r="AK71" s="60"/>
      <c r="AL71" s="60"/>
      <c r="AM71" s="60"/>
    </row>
    <row r="72" spans="1:39" ht="12" customHeight="1">
      <c r="A72" s="1585" t="s">
        <v>718</v>
      </c>
      <c r="B72" s="1627"/>
      <c r="C72" s="76">
        <v>2</v>
      </c>
      <c r="D72" s="75">
        <v>11</v>
      </c>
      <c r="E72" s="30"/>
      <c r="F72" s="30"/>
      <c r="G72" s="30"/>
      <c r="H72" s="30"/>
      <c r="I72" s="1607" t="s">
        <v>1219</v>
      </c>
      <c r="J72" s="1608"/>
      <c r="K72" s="70">
        <v>4</v>
      </c>
      <c r="L72" s="71">
        <v>2</v>
      </c>
      <c r="M72" s="1625"/>
      <c r="N72" s="1625"/>
      <c r="O72" s="55"/>
      <c r="P72" s="55"/>
      <c r="Q72" s="1589" t="s">
        <v>1076</v>
      </c>
      <c r="R72" s="1590"/>
      <c r="S72" s="67">
        <v>21</v>
      </c>
      <c r="T72" s="68">
        <v>3</v>
      </c>
      <c r="U72" s="33"/>
      <c r="V72" s="33"/>
      <c r="W72" s="33"/>
      <c r="X72" s="33"/>
      <c r="Y72" s="44"/>
      <c r="Z72" s="45"/>
      <c r="AA72" s="45"/>
      <c r="AB72" s="44"/>
      <c r="AC72" s="46"/>
      <c r="AD72" s="32"/>
      <c r="AE72" s="32"/>
      <c r="AF72" s="46"/>
      <c r="AG72" s="715"/>
      <c r="AH72" s="30"/>
      <c r="AI72" s="30"/>
      <c r="AJ72" s="60"/>
      <c r="AK72" s="60"/>
      <c r="AL72" s="60"/>
      <c r="AM72" s="60"/>
    </row>
    <row r="73" spans="1:39" ht="12" customHeight="1">
      <c r="A73" s="1609" t="s">
        <v>524</v>
      </c>
      <c r="B73" s="1629"/>
      <c r="C73" s="672">
        <v>2</v>
      </c>
      <c r="D73" s="80">
        <v>13</v>
      </c>
      <c r="E73" s="30"/>
      <c r="F73" s="30"/>
      <c r="G73" s="30"/>
      <c r="H73" s="30"/>
      <c r="I73" s="1613" t="s">
        <v>1119</v>
      </c>
      <c r="J73" s="1614"/>
      <c r="K73" s="645">
        <v>6</v>
      </c>
      <c r="L73" s="644">
        <v>2</v>
      </c>
      <c r="M73" s="1625"/>
      <c r="N73" s="1625"/>
      <c r="O73" s="55"/>
      <c r="P73" s="55"/>
      <c r="Q73" s="1611" t="s">
        <v>376</v>
      </c>
      <c r="R73" s="1612"/>
      <c r="S73" s="69">
        <v>21</v>
      </c>
      <c r="T73" s="78">
        <v>3</v>
      </c>
      <c r="U73" s="33"/>
      <c r="V73" s="33"/>
      <c r="W73" s="33"/>
      <c r="X73" s="33"/>
      <c r="Y73" s="44"/>
      <c r="Z73" s="45"/>
      <c r="AA73" s="45"/>
      <c r="AB73" s="44"/>
      <c r="AC73" s="46"/>
      <c r="AD73" s="32"/>
      <c r="AE73" s="32"/>
      <c r="AF73" s="46"/>
      <c r="AG73" s="715"/>
      <c r="AH73" s="30"/>
      <c r="AI73" s="30"/>
      <c r="AJ73" s="60"/>
      <c r="AK73" s="60"/>
      <c r="AL73" s="60"/>
      <c r="AM73" s="60"/>
    </row>
    <row r="74" spans="1:39" ht="12" customHeight="1">
      <c r="A74" s="1583" t="s">
        <v>1074</v>
      </c>
      <c r="B74" s="1633"/>
      <c r="C74" s="1242">
        <v>2</v>
      </c>
      <c r="D74" s="1009">
        <v>13</v>
      </c>
      <c r="E74" s="30"/>
      <c r="F74" s="30"/>
      <c r="G74" s="30"/>
      <c r="H74" s="30"/>
      <c r="I74" s="1587" t="s">
        <v>488</v>
      </c>
      <c r="J74" s="1588"/>
      <c r="K74" s="328">
        <v>6</v>
      </c>
      <c r="L74" s="329">
        <v>2</v>
      </c>
      <c r="M74" s="1625"/>
      <c r="N74" s="1625"/>
      <c r="O74" s="55"/>
      <c r="P74" s="55"/>
      <c r="Q74" s="1617" t="s">
        <v>1114</v>
      </c>
      <c r="R74" s="1618"/>
      <c r="S74" s="79">
        <v>22</v>
      </c>
      <c r="T74" s="80">
        <v>3</v>
      </c>
      <c r="U74" s="33"/>
      <c r="V74" s="33"/>
      <c r="W74" s="33"/>
      <c r="X74" s="33"/>
      <c r="Y74" s="44"/>
      <c r="Z74" s="45"/>
      <c r="AA74" s="45"/>
      <c r="AB74" s="44"/>
      <c r="AC74" s="46"/>
      <c r="AD74" s="32"/>
      <c r="AE74" s="32"/>
      <c r="AF74" s="46"/>
      <c r="AG74" s="715"/>
      <c r="AH74" s="30"/>
      <c r="AI74" s="30"/>
      <c r="AJ74" s="60"/>
      <c r="AK74" s="60"/>
      <c r="AL74" s="60"/>
      <c r="AM74" s="60"/>
    </row>
    <row r="75" spans="1:39" ht="12" customHeight="1">
      <c r="A75" s="1611" t="s">
        <v>528</v>
      </c>
      <c r="B75" s="1634"/>
      <c r="C75" s="107">
        <v>2</v>
      </c>
      <c r="D75" s="673">
        <v>16</v>
      </c>
      <c r="E75" s="30"/>
      <c r="F75" s="30"/>
      <c r="G75" s="30"/>
      <c r="H75" s="30"/>
      <c r="I75" s="1611" t="s">
        <v>1221</v>
      </c>
      <c r="J75" s="1612"/>
      <c r="K75" s="69">
        <v>6</v>
      </c>
      <c r="L75" s="827">
        <v>2</v>
      </c>
      <c r="M75" s="1625"/>
      <c r="N75" s="1625"/>
      <c r="O75" s="55"/>
      <c r="P75" s="55"/>
      <c r="Q75" s="1609" t="s">
        <v>398</v>
      </c>
      <c r="R75" s="1610"/>
      <c r="S75" s="79">
        <v>22</v>
      </c>
      <c r="T75" s="1223">
        <v>3</v>
      </c>
      <c r="U75" s="33"/>
      <c r="V75" s="33"/>
      <c r="W75" s="33"/>
      <c r="X75" s="33"/>
      <c r="Y75" s="44"/>
      <c r="Z75" s="45"/>
      <c r="AA75" s="45"/>
      <c r="AB75" s="44"/>
      <c r="AC75" s="46"/>
      <c r="AD75" s="32"/>
      <c r="AE75" s="32"/>
      <c r="AF75" s="46"/>
      <c r="AG75" s="715"/>
      <c r="AH75" s="30"/>
      <c r="AI75" s="30"/>
      <c r="AJ75" s="60"/>
      <c r="AK75" s="60"/>
      <c r="AL75" s="60"/>
      <c r="AM75" s="60"/>
    </row>
    <row r="76" spans="1:39" ht="12" customHeight="1">
      <c r="A76" s="1583" t="s">
        <v>1038</v>
      </c>
      <c r="B76" s="1633"/>
      <c r="C76" s="1147">
        <v>2</v>
      </c>
      <c r="D76" s="1143">
        <v>16</v>
      </c>
      <c r="E76" s="30"/>
      <c r="F76" s="30"/>
      <c r="G76" s="30"/>
      <c r="H76" s="30"/>
      <c r="I76" s="1609" t="s">
        <v>168</v>
      </c>
      <c r="J76" s="1610"/>
      <c r="K76" s="79">
        <v>8</v>
      </c>
      <c r="L76" s="80">
        <v>2</v>
      </c>
      <c r="M76" s="1625"/>
      <c r="N76" s="1625"/>
      <c r="O76" s="55"/>
      <c r="P76" s="55"/>
      <c r="Q76" s="1615" t="s">
        <v>1123</v>
      </c>
      <c r="R76" s="1616"/>
      <c r="S76" s="66">
        <v>24</v>
      </c>
      <c r="T76" s="90">
        <v>3</v>
      </c>
      <c r="U76" s="33"/>
      <c r="V76" s="33"/>
      <c r="W76" s="33"/>
      <c r="X76" s="33"/>
      <c r="Y76" s="44"/>
      <c r="Z76" s="45"/>
      <c r="AA76" s="45"/>
      <c r="AB76" s="44"/>
      <c r="AC76" s="46"/>
      <c r="AD76" s="32"/>
      <c r="AE76" s="32"/>
      <c r="AF76" s="46"/>
      <c r="AG76" s="715"/>
      <c r="AH76" s="30"/>
      <c r="AI76" s="30"/>
      <c r="AJ76" s="60"/>
      <c r="AK76" s="60"/>
      <c r="AL76" s="60"/>
      <c r="AM76" s="60"/>
    </row>
    <row r="77" spans="1:39" ht="12" customHeight="1">
      <c r="A77" s="1609" t="s">
        <v>1058</v>
      </c>
      <c r="B77" s="1629"/>
      <c r="C77" s="241">
        <v>2</v>
      </c>
      <c r="D77" s="667">
        <v>17</v>
      </c>
      <c r="E77" s="30"/>
      <c r="F77" s="30"/>
      <c r="G77" s="30"/>
      <c r="H77" s="30"/>
      <c r="I77" s="1585" t="s">
        <v>536</v>
      </c>
      <c r="J77" s="1586"/>
      <c r="K77" s="74">
        <v>9</v>
      </c>
      <c r="L77" s="75">
        <v>2</v>
      </c>
      <c r="M77" s="1625"/>
      <c r="N77" s="1625"/>
      <c r="O77" s="55"/>
      <c r="P77" s="55"/>
      <c r="Q77" s="1591" t="s">
        <v>1120</v>
      </c>
      <c r="R77" s="1592"/>
      <c r="S77" s="328">
        <v>26</v>
      </c>
      <c r="T77" s="329">
        <v>3</v>
      </c>
      <c r="U77" s="33"/>
      <c r="V77" s="33"/>
      <c r="W77" s="33"/>
      <c r="X77" s="33"/>
      <c r="Y77" s="44"/>
      <c r="Z77" s="45"/>
      <c r="AA77" s="45"/>
      <c r="AB77" s="44"/>
      <c r="AC77" s="46"/>
      <c r="AD77" s="32"/>
      <c r="AE77" s="32"/>
      <c r="AF77" s="46"/>
      <c r="AG77" s="715"/>
      <c r="AH77" s="30"/>
      <c r="AI77" s="30"/>
      <c r="AJ77" s="60"/>
      <c r="AK77" s="60"/>
      <c r="AL77" s="60"/>
      <c r="AM77" s="60"/>
    </row>
    <row r="78" spans="1:39" ht="12" customHeight="1">
      <c r="A78" s="1603" t="s">
        <v>3</v>
      </c>
      <c r="B78" s="1632"/>
      <c r="C78" s="668">
        <v>2</v>
      </c>
      <c r="D78" s="644">
        <v>17</v>
      </c>
      <c r="E78" s="30"/>
      <c r="F78" s="30"/>
      <c r="G78" s="30"/>
      <c r="H78" s="30"/>
      <c r="I78" s="1605" t="s">
        <v>1111</v>
      </c>
      <c r="J78" s="1606"/>
      <c r="K78" s="73">
        <v>9</v>
      </c>
      <c r="L78" s="81">
        <v>2</v>
      </c>
      <c r="M78" s="1625"/>
      <c r="N78" s="1625"/>
      <c r="O78" s="55"/>
      <c r="P78" s="55"/>
      <c r="Q78" s="1611" t="s">
        <v>1067</v>
      </c>
      <c r="R78" s="1612"/>
      <c r="S78" s="69">
        <v>26</v>
      </c>
      <c r="T78" s="78">
        <v>3</v>
      </c>
      <c r="U78" s="33"/>
      <c r="V78" s="33"/>
      <c r="W78" s="33"/>
      <c r="X78" s="33"/>
      <c r="Y78" s="44"/>
      <c r="Z78" s="45"/>
      <c r="AA78" s="45"/>
      <c r="AB78" s="44"/>
      <c r="AC78" s="46"/>
      <c r="AD78" s="32"/>
      <c r="AE78" s="32"/>
      <c r="AF78" s="46"/>
      <c r="AG78" s="715"/>
      <c r="AH78" s="30"/>
      <c r="AI78" s="30"/>
      <c r="AJ78" s="60"/>
      <c r="AK78" s="60"/>
      <c r="AL78" s="60"/>
      <c r="AM78" s="60"/>
    </row>
    <row r="79" spans="1:39" ht="12" customHeight="1">
      <c r="A79" s="1611" t="s">
        <v>1037</v>
      </c>
      <c r="B79" s="1634"/>
      <c r="C79" s="663">
        <v>2</v>
      </c>
      <c r="D79" s="78">
        <v>18</v>
      </c>
      <c r="E79" s="30"/>
      <c r="F79" s="30"/>
      <c r="G79" s="30"/>
      <c r="H79" s="30"/>
      <c r="I79" s="1585" t="s">
        <v>1071</v>
      </c>
      <c r="J79" s="1586"/>
      <c r="K79" s="74">
        <v>9</v>
      </c>
      <c r="L79" s="75">
        <v>2</v>
      </c>
      <c r="M79" s="1625"/>
      <c r="N79" s="1625"/>
      <c r="O79" s="55"/>
      <c r="P79" s="55"/>
      <c r="Q79" s="1613" t="s">
        <v>132</v>
      </c>
      <c r="R79" s="1614"/>
      <c r="S79" s="645">
        <v>4</v>
      </c>
      <c r="T79" s="644">
        <v>2</v>
      </c>
      <c r="U79" s="33"/>
      <c r="V79" s="33"/>
      <c r="W79" s="33"/>
      <c r="X79" s="33"/>
      <c r="Y79" s="44"/>
      <c r="Z79" s="45"/>
      <c r="AA79" s="45"/>
      <c r="AB79" s="44"/>
      <c r="AC79" s="46"/>
      <c r="AD79" s="32"/>
      <c r="AE79" s="32"/>
      <c r="AF79" s="46"/>
      <c r="AG79" s="715"/>
      <c r="AH79" s="30"/>
      <c r="AI79" s="30"/>
      <c r="AJ79" s="60"/>
      <c r="AK79" s="60"/>
      <c r="AL79" s="60"/>
      <c r="AM79" s="60"/>
    </row>
    <row r="80" spans="1:39" ht="12" customHeight="1">
      <c r="A80" s="1599" t="s">
        <v>1124</v>
      </c>
      <c r="B80" s="1630"/>
      <c r="C80" s="670">
        <v>2</v>
      </c>
      <c r="D80" s="90">
        <v>19</v>
      </c>
      <c r="E80" s="30"/>
      <c r="F80" s="30"/>
      <c r="G80" s="30"/>
      <c r="H80" s="30"/>
      <c r="I80" s="1589" t="s">
        <v>749</v>
      </c>
      <c r="J80" s="1590"/>
      <c r="K80" s="77">
        <v>9</v>
      </c>
      <c r="L80" s="68">
        <v>2</v>
      </c>
      <c r="M80" s="1625"/>
      <c r="N80" s="1625"/>
      <c r="O80" s="55"/>
      <c r="P80" s="55"/>
      <c r="Q80" s="1607" t="s">
        <v>1025</v>
      </c>
      <c r="R80" s="1608"/>
      <c r="S80" s="671">
        <v>4</v>
      </c>
      <c r="T80" s="71">
        <v>2</v>
      </c>
      <c r="U80" s="33"/>
      <c r="V80" s="33"/>
      <c r="W80" s="33"/>
      <c r="X80" s="33"/>
      <c r="Y80" s="44"/>
      <c r="Z80" s="45"/>
      <c r="AA80" s="45"/>
      <c r="AB80" s="44"/>
      <c r="AC80" s="46"/>
      <c r="AD80" s="32"/>
      <c r="AE80" s="32"/>
      <c r="AF80" s="46"/>
      <c r="AG80" s="715"/>
      <c r="AH80" s="30"/>
      <c r="AI80" s="30"/>
      <c r="AJ80" s="60"/>
      <c r="AK80" s="60"/>
      <c r="AL80" s="60"/>
      <c r="AM80" s="60"/>
    </row>
    <row r="81" spans="1:39" ht="12" customHeight="1">
      <c r="A81" s="1605" t="s">
        <v>1093</v>
      </c>
      <c r="B81" s="1628"/>
      <c r="C81" s="664">
        <v>2</v>
      </c>
      <c r="D81" s="81">
        <v>19</v>
      </c>
      <c r="E81" s="30"/>
      <c r="F81" s="30"/>
      <c r="G81" s="30"/>
      <c r="H81" s="30"/>
      <c r="I81" s="1583" t="s">
        <v>1063</v>
      </c>
      <c r="J81" s="1584"/>
      <c r="K81" s="902">
        <v>11</v>
      </c>
      <c r="L81" s="1143">
        <v>2</v>
      </c>
      <c r="M81" s="1625"/>
      <c r="N81" s="1625"/>
      <c r="O81" s="55"/>
      <c r="P81" s="55"/>
      <c r="Q81" s="1593" t="s">
        <v>652</v>
      </c>
      <c r="R81" s="1594"/>
      <c r="S81" s="74">
        <v>4</v>
      </c>
      <c r="T81" s="75">
        <v>2</v>
      </c>
      <c r="U81" s="33"/>
      <c r="V81" s="33"/>
      <c r="W81" s="33"/>
      <c r="X81" s="33"/>
      <c r="Y81" s="44"/>
      <c r="Z81" s="45"/>
      <c r="AA81" s="45"/>
      <c r="AB81" s="44"/>
      <c r="AC81" s="46"/>
      <c r="AD81" s="32"/>
      <c r="AE81" s="32"/>
      <c r="AF81" s="46"/>
      <c r="AG81" s="715"/>
      <c r="AH81" s="30"/>
      <c r="AI81" s="30"/>
      <c r="AJ81" s="60"/>
      <c r="AK81" s="60"/>
      <c r="AL81" s="60"/>
      <c r="AM81" s="60"/>
    </row>
    <row r="82" spans="1:39" ht="12" customHeight="1">
      <c r="A82" s="1585" t="s">
        <v>176</v>
      </c>
      <c r="B82" s="1627"/>
      <c r="C82" s="76">
        <v>2</v>
      </c>
      <c r="D82" s="94">
        <v>19</v>
      </c>
      <c r="E82" s="30"/>
      <c r="F82" s="30"/>
      <c r="G82" s="30"/>
      <c r="H82" s="30"/>
      <c r="I82" s="1609" t="s">
        <v>1023</v>
      </c>
      <c r="J82" s="1610"/>
      <c r="K82" s="79">
        <v>12</v>
      </c>
      <c r="L82" s="80">
        <v>2</v>
      </c>
      <c r="M82" s="1625"/>
      <c r="N82" s="1625"/>
      <c r="O82" s="55"/>
      <c r="P82" s="55"/>
      <c r="Q82" s="1609" t="s">
        <v>167</v>
      </c>
      <c r="R82" s="1610"/>
      <c r="S82" s="79">
        <v>4</v>
      </c>
      <c r="T82" s="80">
        <v>2</v>
      </c>
      <c r="U82" s="33"/>
      <c r="V82" s="33"/>
      <c r="W82" s="33"/>
      <c r="X82" s="33"/>
      <c r="Y82" s="44"/>
      <c r="Z82" s="45"/>
      <c r="AA82" s="45"/>
      <c r="AB82" s="44"/>
      <c r="AC82" s="46"/>
      <c r="AD82" s="32"/>
      <c r="AE82" s="32"/>
      <c r="AF82" s="46"/>
      <c r="AG82" s="715"/>
      <c r="AH82" s="30"/>
      <c r="AI82" s="30"/>
      <c r="AJ82" s="60"/>
      <c r="AK82" s="60"/>
      <c r="AL82" s="60"/>
      <c r="AM82" s="60"/>
    </row>
    <row r="83" spans="1:39" ht="12" customHeight="1">
      <c r="A83" s="1607" t="s">
        <v>1019</v>
      </c>
      <c r="B83" s="1631"/>
      <c r="C83" s="671">
        <v>2</v>
      </c>
      <c r="D83" s="71">
        <v>22</v>
      </c>
      <c r="E83" s="30"/>
      <c r="F83" s="30"/>
      <c r="G83" s="30"/>
      <c r="H83" s="30"/>
      <c r="I83" s="1599" t="s">
        <v>6</v>
      </c>
      <c r="J83" s="1600"/>
      <c r="K83" s="317">
        <v>11</v>
      </c>
      <c r="L83" s="1210">
        <v>2</v>
      </c>
      <c r="M83" s="1625"/>
      <c r="N83" s="1625"/>
      <c r="O83" s="55"/>
      <c r="P83" s="55"/>
      <c r="Q83" s="1607" t="s">
        <v>1219</v>
      </c>
      <c r="R83" s="1608"/>
      <c r="S83" s="319">
        <v>4</v>
      </c>
      <c r="T83" s="609">
        <v>2</v>
      </c>
      <c r="U83" s="33"/>
      <c r="V83" s="33"/>
      <c r="W83" s="33"/>
      <c r="X83" s="33"/>
      <c r="Y83" s="44"/>
      <c r="Z83" s="45"/>
      <c r="AA83" s="45"/>
      <c r="AB83" s="44"/>
      <c r="AC83" s="46"/>
      <c r="AD83" s="32"/>
      <c r="AE83" s="32"/>
      <c r="AF83" s="46"/>
      <c r="AG83" s="715"/>
      <c r="AH83" s="30"/>
      <c r="AI83" s="30"/>
      <c r="AJ83" s="60"/>
      <c r="AK83" s="60"/>
      <c r="AL83" s="60"/>
      <c r="AM83" s="60"/>
    </row>
    <row r="84" spans="1:39" ht="12" customHeight="1">
      <c r="A84" s="1605" t="s">
        <v>1061</v>
      </c>
      <c r="B84" s="1628"/>
      <c r="C84" s="664">
        <v>2</v>
      </c>
      <c r="D84" s="81">
        <v>23</v>
      </c>
      <c r="E84" s="30"/>
      <c r="F84" s="30"/>
      <c r="G84" s="30"/>
      <c r="H84" s="30"/>
      <c r="I84" s="1603" t="s">
        <v>534</v>
      </c>
      <c r="J84" s="1604"/>
      <c r="K84" s="645">
        <v>12</v>
      </c>
      <c r="L84" s="644">
        <v>2</v>
      </c>
      <c r="M84" s="1625"/>
      <c r="N84" s="1625"/>
      <c r="O84" s="55"/>
      <c r="P84" s="55"/>
      <c r="Q84" s="1587" t="s">
        <v>177</v>
      </c>
      <c r="R84" s="1588"/>
      <c r="S84" s="328">
        <v>5</v>
      </c>
      <c r="T84" s="329">
        <v>2</v>
      </c>
      <c r="U84" s="33"/>
      <c r="V84" s="33"/>
      <c r="W84" s="33"/>
      <c r="X84" s="33"/>
      <c r="Y84" s="44"/>
      <c r="Z84" s="45"/>
      <c r="AA84" s="45"/>
      <c r="AB84" s="44"/>
      <c r="AC84" s="46"/>
      <c r="AD84" s="32"/>
      <c r="AE84" s="32"/>
      <c r="AF84" s="46"/>
      <c r="AG84" s="715"/>
      <c r="AH84" s="30"/>
      <c r="AI84" s="30"/>
      <c r="AJ84" s="60"/>
      <c r="AK84" s="60"/>
      <c r="AL84" s="60"/>
      <c r="AM84" s="60"/>
    </row>
    <row r="85" spans="1:39" ht="12" customHeight="1">
      <c r="A85" s="1603" t="s">
        <v>476</v>
      </c>
      <c r="B85" s="1632"/>
      <c r="C85" s="668">
        <v>2</v>
      </c>
      <c r="D85" s="644">
        <v>26</v>
      </c>
      <c r="E85" s="1626"/>
      <c r="F85" s="1626"/>
      <c r="G85" s="49"/>
      <c r="H85" s="49"/>
      <c r="I85" s="1589" t="s">
        <v>169</v>
      </c>
      <c r="J85" s="1590"/>
      <c r="K85" s="67">
        <v>12</v>
      </c>
      <c r="L85" s="68">
        <v>2</v>
      </c>
      <c r="M85" s="1625"/>
      <c r="N85" s="1625"/>
      <c r="O85" s="55"/>
      <c r="P85" s="55"/>
      <c r="Q85" s="1613" t="s">
        <v>1119</v>
      </c>
      <c r="R85" s="1614"/>
      <c r="S85" s="645">
        <v>6</v>
      </c>
      <c r="T85" s="644">
        <v>2</v>
      </c>
      <c r="U85" s="33"/>
      <c r="V85" s="33"/>
      <c r="W85" s="33"/>
      <c r="X85" s="33"/>
      <c r="Y85" s="44"/>
      <c r="Z85" s="45"/>
      <c r="AA85" s="45"/>
      <c r="AB85" s="44"/>
      <c r="AC85" s="46"/>
      <c r="AD85" s="32"/>
      <c r="AE85" s="32"/>
      <c r="AF85" s="46"/>
      <c r="AG85" s="715"/>
      <c r="AH85" s="30"/>
      <c r="AI85" s="30"/>
      <c r="AJ85" s="60"/>
      <c r="AK85" s="60"/>
      <c r="AL85" s="60"/>
      <c r="AM85" s="60"/>
    </row>
    <row r="86" spans="1:39" ht="12" customHeight="1">
      <c r="A86" s="1603" t="s">
        <v>1069</v>
      </c>
      <c r="B86" s="1632"/>
      <c r="C86" s="985">
        <v>1</v>
      </c>
      <c r="D86" s="1237">
        <v>1</v>
      </c>
      <c r="E86" s="1626"/>
      <c r="F86" s="1626"/>
      <c r="G86" s="49"/>
      <c r="H86" s="49"/>
      <c r="I86" s="1589" t="s">
        <v>530</v>
      </c>
      <c r="J86" s="1590"/>
      <c r="K86" s="67">
        <v>12</v>
      </c>
      <c r="L86" s="68">
        <v>2</v>
      </c>
      <c r="M86" s="1625"/>
      <c r="N86" s="1625"/>
      <c r="O86" s="55"/>
      <c r="P86" s="55"/>
      <c r="Q86" s="1587" t="s">
        <v>488</v>
      </c>
      <c r="R86" s="1588"/>
      <c r="S86" s="328">
        <v>6</v>
      </c>
      <c r="T86" s="329">
        <v>2</v>
      </c>
      <c r="U86" s="33"/>
      <c r="V86" s="33"/>
      <c r="W86" s="33"/>
      <c r="X86" s="33"/>
      <c r="Y86" s="44"/>
      <c r="Z86" s="45"/>
      <c r="AA86" s="45"/>
      <c r="AB86" s="44"/>
      <c r="AC86" s="46"/>
      <c r="AD86" s="32"/>
      <c r="AE86" s="32"/>
      <c r="AF86" s="46"/>
      <c r="AG86" s="715"/>
      <c r="AH86" s="30"/>
      <c r="AI86" s="30"/>
      <c r="AJ86" s="60"/>
      <c r="AK86" s="60"/>
      <c r="AL86" s="60"/>
      <c r="AM86" s="60"/>
    </row>
    <row r="87" spans="1:39" ht="12" customHeight="1">
      <c r="A87" s="1587" t="s">
        <v>375</v>
      </c>
      <c r="B87" s="1646"/>
      <c r="C87" s="836">
        <v>1</v>
      </c>
      <c r="D87" s="329">
        <v>2</v>
      </c>
      <c r="E87" s="1626"/>
      <c r="F87" s="1626"/>
      <c r="G87" s="49"/>
      <c r="H87" s="49"/>
      <c r="I87" s="1585" t="s">
        <v>1044</v>
      </c>
      <c r="J87" s="1586"/>
      <c r="K87" s="151">
        <v>12</v>
      </c>
      <c r="L87" s="1211">
        <v>2</v>
      </c>
      <c r="M87" s="1625"/>
      <c r="N87" s="1625"/>
      <c r="O87" s="55"/>
      <c r="P87" s="55"/>
      <c r="Q87" s="1611" t="s">
        <v>1221</v>
      </c>
      <c r="R87" s="1612"/>
      <c r="S87" s="154">
        <v>6</v>
      </c>
      <c r="T87" s="1256">
        <v>2</v>
      </c>
      <c r="U87" s="33"/>
      <c r="V87" s="33"/>
      <c r="W87" s="33"/>
      <c r="X87" s="33"/>
      <c r="Y87" s="44"/>
      <c r="Z87" s="45"/>
      <c r="AA87" s="45"/>
      <c r="AB87" s="44"/>
      <c r="AC87" s="46"/>
      <c r="AD87" s="32"/>
      <c r="AE87" s="32"/>
      <c r="AF87" s="46"/>
      <c r="AG87" s="715"/>
      <c r="AH87" s="30"/>
      <c r="AI87" s="30"/>
      <c r="AJ87" s="60"/>
      <c r="AK87" s="60"/>
      <c r="AL87" s="60"/>
      <c r="AM87" s="60"/>
    </row>
    <row r="88" spans="1:39" ht="12" customHeight="1">
      <c r="A88" s="1587" t="s">
        <v>521</v>
      </c>
      <c r="B88" s="1646"/>
      <c r="C88" s="836">
        <v>1</v>
      </c>
      <c r="D88" s="329">
        <v>3</v>
      </c>
      <c r="E88" s="1626"/>
      <c r="F88" s="1626"/>
      <c r="G88" s="49"/>
      <c r="H88" s="49"/>
      <c r="I88" s="1609" t="s">
        <v>524</v>
      </c>
      <c r="J88" s="1610"/>
      <c r="K88" s="79">
        <v>13</v>
      </c>
      <c r="L88" s="80">
        <v>2</v>
      </c>
      <c r="M88" s="1625"/>
      <c r="N88" s="1625"/>
      <c r="O88" s="55"/>
      <c r="P88" s="55"/>
      <c r="Q88" s="1609" t="s">
        <v>168</v>
      </c>
      <c r="R88" s="1610"/>
      <c r="S88" s="79">
        <v>8</v>
      </c>
      <c r="T88" s="80">
        <v>2</v>
      </c>
      <c r="U88" s="33"/>
      <c r="V88" s="33"/>
      <c r="W88" s="33"/>
      <c r="X88" s="33"/>
      <c r="Y88" s="44"/>
      <c r="Z88" s="45"/>
      <c r="AA88" s="45"/>
      <c r="AB88" s="44"/>
      <c r="AC88" s="46"/>
      <c r="AD88" s="32"/>
      <c r="AE88" s="32"/>
      <c r="AF88" s="46"/>
      <c r="AG88" s="715"/>
      <c r="AH88" s="30"/>
      <c r="AI88" s="30"/>
      <c r="AJ88" s="60"/>
      <c r="AK88" s="60"/>
      <c r="AL88" s="60"/>
      <c r="AM88" s="60"/>
    </row>
    <row r="89" spans="1:39" ht="12" customHeight="1">
      <c r="A89" s="1609" t="s">
        <v>525</v>
      </c>
      <c r="B89" s="1629"/>
      <c r="C89" s="672">
        <v>1</v>
      </c>
      <c r="D89" s="80">
        <v>4</v>
      </c>
      <c r="E89" s="1626"/>
      <c r="F89" s="1626"/>
      <c r="G89" s="49"/>
      <c r="H89" s="49"/>
      <c r="I89" s="1615" t="s">
        <v>656</v>
      </c>
      <c r="J89" s="1616"/>
      <c r="K89" s="66">
        <v>14</v>
      </c>
      <c r="L89" s="90">
        <v>2</v>
      </c>
      <c r="M89" s="1625"/>
      <c r="N89" s="1625"/>
      <c r="O89" s="55"/>
      <c r="P89" s="55"/>
      <c r="Q89" s="1585" t="s">
        <v>536</v>
      </c>
      <c r="R89" s="1586"/>
      <c r="S89" s="74">
        <v>9</v>
      </c>
      <c r="T89" s="75">
        <v>2</v>
      </c>
      <c r="U89" s="33"/>
      <c r="V89" s="33"/>
      <c r="W89" s="33"/>
      <c r="X89" s="33"/>
      <c r="Y89" s="44"/>
      <c r="Z89" s="45"/>
      <c r="AA89" s="45"/>
      <c r="AB89" s="44"/>
      <c r="AC89" s="46"/>
      <c r="AD89" s="32"/>
      <c r="AE89" s="32"/>
      <c r="AF89" s="46"/>
      <c r="AG89" s="715"/>
      <c r="AH89" s="30"/>
      <c r="AI89" s="30"/>
      <c r="AJ89" s="60"/>
      <c r="AK89" s="60"/>
      <c r="AL89" s="60"/>
      <c r="AM89" s="60"/>
    </row>
    <row r="90" spans="1:39" ht="12" customHeight="1">
      <c r="A90" s="1583" t="s">
        <v>1131</v>
      </c>
      <c r="B90" s="1633"/>
      <c r="C90" s="1147">
        <v>1</v>
      </c>
      <c r="D90" s="1143">
        <v>4</v>
      </c>
      <c r="E90" s="1626"/>
      <c r="F90" s="1626"/>
      <c r="G90" s="49"/>
      <c r="H90" s="49"/>
      <c r="I90" s="1595" t="s">
        <v>1113</v>
      </c>
      <c r="J90" s="1596"/>
      <c r="K90" s="663">
        <v>16</v>
      </c>
      <c r="L90" s="78">
        <v>2</v>
      </c>
      <c r="M90" s="1625"/>
      <c r="N90" s="1625"/>
      <c r="O90" s="55"/>
      <c r="P90" s="55"/>
      <c r="Q90" s="1605" t="s">
        <v>1111</v>
      </c>
      <c r="R90" s="1606"/>
      <c r="S90" s="664">
        <v>9</v>
      </c>
      <c r="T90" s="81">
        <v>2</v>
      </c>
      <c r="U90" s="33"/>
      <c r="V90" s="33"/>
      <c r="W90" s="33"/>
      <c r="X90" s="33"/>
      <c r="Y90" s="44"/>
      <c r="Z90" s="45"/>
      <c r="AA90" s="45"/>
      <c r="AB90" s="44"/>
      <c r="AC90" s="46"/>
      <c r="AD90" s="32"/>
      <c r="AE90" s="32"/>
      <c r="AF90" s="46"/>
      <c r="AG90" s="715"/>
      <c r="AH90" s="30"/>
      <c r="AI90" s="30"/>
      <c r="AJ90" s="60"/>
      <c r="AK90" s="60"/>
      <c r="AL90" s="60"/>
      <c r="AM90" s="60"/>
    </row>
    <row r="91" spans="1:39" ht="12" customHeight="1">
      <c r="A91" s="1603" t="s">
        <v>132</v>
      </c>
      <c r="B91" s="1632"/>
      <c r="C91" s="668">
        <v>1</v>
      </c>
      <c r="D91" s="644">
        <v>4</v>
      </c>
      <c r="E91" s="1626"/>
      <c r="F91" s="1626"/>
      <c r="G91" s="49"/>
      <c r="H91" s="49"/>
      <c r="I91" s="1609" t="s">
        <v>474</v>
      </c>
      <c r="J91" s="1610"/>
      <c r="K91" s="79">
        <v>15</v>
      </c>
      <c r="L91" s="80">
        <v>2</v>
      </c>
      <c r="M91" s="1625"/>
      <c r="N91" s="1625"/>
      <c r="O91" s="55"/>
      <c r="P91" s="55"/>
      <c r="Q91" s="1585" t="s">
        <v>1071</v>
      </c>
      <c r="R91" s="1586"/>
      <c r="S91" s="74">
        <v>9</v>
      </c>
      <c r="T91" s="75">
        <v>2</v>
      </c>
      <c r="U91" s="33"/>
      <c r="V91" s="33"/>
      <c r="W91" s="33"/>
      <c r="X91" s="33"/>
      <c r="Y91" s="44"/>
      <c r="Z91" s="45"/>
      <c r="AA91" s="45"/>
      <c r="AB91" s="44"/>
      <c r="AC91" s="46"/>
      <c r="AD91" s="32"/>
      <c r="AE91" s="32"/>
      <c r="AF91" s="46"/>
      <c r="AG91" s="715"/>
      <c r="AH91" s="30"/>
      <c r="AI91" s="30"/>
      <c r="AJ91" s="60"/>
      <c r="AK91" s="60"/>
      <c r="AL91" s="60"/>
      <c r="AM91" s="60"/>
    </row>
    <row r="92" spans="1:39" ht="12" customHeight="1">
      <c r="A92" s="1587" t="s">
        <v>177</v>
      </c>
      <c r="B92" s="1646"/>
      <c r="C92" s="836">
        <v>1</v>
      </c>
      <c r="D92" s="329">
        <v>5</v>
      </c>
      <c r="E92" s="1626"/>
      <c r="F92" s="1626"/>
      <c r="G92" s="49"/>
      <c r="H92" s="49"/>
      <c r="I92" s="1583" t="s">
        <v>1038</v>
      </c>
      <c r="J92" s="1584"/>
      <c r="K92" s="902">
        <v>17</v>
      </c>
      <c r="L92" s="1143">
        <v>2</v>
      </c>
      <c r="M92" s="1625"/>
      <c r="N92" s="1625"/>
      <c r="O92" s="55"/>
      <c r="P92" s="55"/>
      <c r="Q92" s="1589" t="s">
        <v>749</v>
      </c>
      <c r="R92" s="1590"/>
      <c r="S92" s="67">
        <v>9</v>
      </c>
      <c r="T92" s="68">
        <v>2</v>
      </c>
      <c r="U92" s="33"/>
      <c r="V92" s="33"/>
      <c r="W92" s="33"/>
      <c r="X92" s="33"/>
      <c r="Y92" s="44"/>
      <c r="Z92" s="45"/>
      <c r="AA92" s="45"/>
      <c r="AB92" s="44"/>
      <c r="AC92" s="46"/>
      <c r="AD92" s="32"/>
      <c r="AE92" s="32"/>
      <c r="AF92" s="46"/>
      <c r="AG92" s="715"/>
      <c r="AH92" s="30"/>
      <c r="AI92" s="30"/>
      <c r="AJ92" s="60"/>
      <c r="AK92" s="60"/>
      <c r="AL92" s="60"/>
      <c r="AM92" s="60"/>
    </row>
    <row r="93" spans="1:39" ht="12" customHeight="1">
      <c r="A93" s="1605" t="s">
        <v>462</v>
      </c>
      <c r="B93" s="1628"/>
      <c r="C93" s="664">
        <v>1</v>
      </c>
      <c r="D93" s="81">
        <v>6</v>
      </c>
      <c r="E93" s="1626"/>
      <c r="F93" s="1626"/>
      <c r="G93" s="49"/>
      <c r="H93" s="49"/>
      <c r="I93" s="1583" t="s">
        <v>1064</v>
      </c>
      <c r="J93" s="1584"/>
      <c r="K93" s="902">
        <v>18</v>
      </c>
      <c r="L93" s="1203">
        <v>2</v>
      </c>
      <c r="M93" s="1625"/>
      <c r="N93" s="1625"/>
      <c r="O93" s="55"/>
      <c r="P93" s="55"/>
      <c r="Q93" s="1583" t="s">
        <v>1063</v>
      </c>
      <c r="R93" s="1584"/>
      <c r="S93" s="902">
        <v>11</v>
      </c>
      <c r="T93" s="1203">
        <v>2</v>
      </c>
      <c r="U93" s="33"/>
      <c r="V93" s="33"/>
      <c r="W93" s="33"/>
      <c r="X93" s="33"/>
      <c r="Y93" s="44"/>
      <c r="Z93" s="45"/>
      <c r="AA93" s="45"/>
      <c r="AB93" s="44"/>
      <c r="AC93" s="46"/>
      <c r="AD93" s="32"/>
      <c r="AE93" s="32"/>
      <c r="AF93" s="46"/>
      <c r="AG93" s="715"/>
      <c r="AH93" s="30"/>
      <c r="AI93" s="30"/>
      <c r="AJ93" s="60"/>
      <c r="AK93" s="60"/>
      <c r="AL93" s="60"/>
      <c r="AM93" s="60"/>
    </row>
    <row r="94" spans="1:39" ht="12" customHeight="1">
      <c r="A94" s="1611" t="s">
        <v>653</v>
      </c>
      <c r="B94" s="1634"/>
      <c r="C94" s="663">
        <v>1</v>
      </c>
      <c r="D94" s="78">
        <v>6</v>
      </c>
      <c r="E94" s="1626"/>
      <c r="F94" s="1626"/>
      <c r="G94" s="49"/>
      <c r="H94" s="49"/>
      <c r="I94" s="1613" t="s">
        <v>3</v>
      </c>
      <c r="J94" s="1614"/>
      <c r="K94" s="645">
        <v>18</v>
      </c>
      <c r="L94" s="644">
        <v>2</v>
      </c>
      <c r="M94" s="1625"/>
      <c r="N94" s="1625"/>
      <c r="O94" s="55"/>
      <c r="P94" s="55"/>
      <c r="Q94" s="1599" t="s">
        <v>6</v>
      </c>
      <c r="R94" s="1600"/>
      <c r="S94" s="66">
        <v>11</v>
      </c>
      <c r="T94" s="90">
        <v>2</v>
      </c>
      <c r="U94" s="33"/>
      <c r="V94" s="33"/>
      <c r="W94" s="33"/>
      <c r="X94" s="33"/>
      <c r="Y94" s="44"/>
      <c r="Z94" s="45"/>
      <c r="AA94" s="45"/>
      <c r="AB94" s="44"/>
      <c r="AC94" s="46"/>
      <c r="AD94" s="32"/>
      <c r="AE94" s="32"/>
      <c r="AF94" s="46"/>
      <c r="AG94" s="715"/>
      <c r="AH94" s="30"/>
      <c r="AI94" s="30"/>
      <c r="AJ94" s="60"/>
      <c r="AK94" s="60"/>
      <c r="AL94" s="60"/>
      <c r="AM94" s="60"/>
    </row>
    <row r="95" spans="1:39" ht="12" customHeight="1">
      <c r="A95" s="1611" t="s">
        <v>471</v>
      </c>
      <c r="B95" s="1634"/>
      <c r="C95" s="663">
        <v>1</v>
      </c>
      <c r="D95" s="78">
        <v>6</v>
      </c>
      <c r="E95" s="1626"/>
      <c r="F95" s="1626"/>
      <c r="G95" s="49"/>
      <c r="H95" s="49"/>
      <c r="I95" s="1583" t="s">
        <v>1050</v>
      </c>
      <c r="J95" s="1584"/>
      <c r="K95" s="902">
        <v>18</v>
      </c>
      <c r="L95" s="1143">
        <v>2</v>
      </c>
      <c r="M95" s="1625"/>
      <c r="N95" s="1625"/>
      <c r="O95" s="55"/>
      <c r="P95" s="55"/>
      <c r="Q95" s="1609" t="s">
        <v>1023</v>
      </c>
      <c r="R95" s="1610"/>
      <c r="S95" s="79">
        <v>12</v>
      </c>
      <c r="T95" s="80">
        <v>2</v>
      </c>
      <c r="U95" s="33"/>
      <c r="V95" s="33"/>
      <c r="W95" s="33"/>
      <c r="X95" s="33"/>
      <c r="Y95" s="44"/>
      <c r="Z95" s="45"/>
      <c r="AA95" s="45"/>
      <c r="AB95" s="44"/>
      <c r="AC95" s="46"/>
      <c r="AD95" s="32"/>
      <c r="AE95" s="32"/>
      <c r="AF95" s="46"/>
      <c r="AG95" s="715"/>
      <c r="AH95" s="30"/>
      <c r="AI95" s="30"/>
      <c r="AJ95" s="60"/>
      <c r="AK95" s="60"/>
      <c r="AL95" s="60"/>
      <c r="AM95" s="60"/>
    </row>
    <row r="96" spans="1:39" ht="12" customHeight="1">
      <c r="A96" s="1583" t="s">
        <v>403</v>
      </c>
      <c r="B96" s="1633"/>
      <c r="C96" s="1147">
        <v>1</v>
      </c>
      <c r="D96" s="1143">
        <v>6</v>
      </c>
      <c r="E96" s="1626"/>
      <c r="F96" s="1626"/>
      <c r="G96" s="49"/>
      <c r="H96" s="49"/>
      <c r="I96" s="1589" t="s">
        <v>185</v>
      </c>
      <c r="J96" s="1590"/>
      <c r="K96" s="67">
        <v>18</v>
      </c>
      <c r="L96" s="68">
        <v>2</v>
      </c>
      <c r="M96" s="1625"/>
      <c r="N96" s="1625"/>
      <c r="O96" s="55"/>
      <c r="P96" s="55"/>
      <c r="Q96" s="1603" t="s">
        <v>534</v>
      </c>
      <c r="R96" s="1604"/>
      <c r="S96" s="645">
        <v>12</v>
      </c>
      <c r="T96" s="644">
        <v>2</v>
      </c>
      <c r="U96" s="33"/>
      <c r="V96" s="33"/>
      <c r="W96" s="33"/>
      <c r="X96" s="33"/>
      <c r="Y96" s="44"/>
      <c r="Z96" s="45"/>
      <c r="AA96" s="45"/>
      <c r="AB96" s="44"/>
      <c r="AC96" s="46"/>
      <c r="AD96" s="32"/>
      <c r="AE96" s="32"/>
      <c r="AF96" s="46"/>
      <c r="AG96" s="715"/>
      <c r="AH96" s="30"/>
      <c r="AI96" s="30"/>
      <c r="AJ96" s="60"/>
      <c r="AK96" s="60"/>
      <c r="AL96" s="60"/>
      <c r="AM96" s="60"/>
    </row>
    <row r="97" spans="1:39" ht="12" customHeight="1">
      <c r="A97" s="1587" t="s">
        <v>488</v>
      </c>
      <c r="B97" s="1646"/>
      <c r="C97" s="836">
        <v>1</v>
      </c>
      <c r="D97" s="329">
        <v>6</v>
      </c>
      <c r="E97" s="1626"/>
      <c r="F97" s="1626"/>
      <c r="G97" s="49"/>
      <c r="H97" s="49"/>
      <c r="I97" s="1619" t="s">
        <v>1093</v>
      </c>
      <c r="J97" s="1620"/>
      <c r="K97" s="73">
        <v>19</v>
      </c>
      <c r="L97" s="81">
        <v>2</v>
      </c>
      <c r="M97" s="1625"/>
      <c r="N97" s="1625"/>
      <c r="O97" s="55"/>
      <c r="P97" s="55"/>
      <c r="Q97" s="1589" t="s">
        <v>169</v>
      </c>
      <c r="R97" s="1590"/>
      <c r="S97" s="67">
        <v>12</v>
      </c>
      <c r="T97" s="68">
        <v>2</v>
      </c>
      <c r="U97" s="33"/>
      <c r="V97" s="33"/>
      <c r="W97" s="33"/>
      <c r="X97" s="33"/>
      <c r="Y97" s="44"/>
      <c r="Z97" s="45"/>
      <c r="AA97" s="45"/>
      <c r="AB97" s="44"/>
      <c r="AC97" s="46"/>
      <c r="AD97" s="32"/>
      <c r="AE97" s="32"/>
      <c r="AF97" s="46"/>
      <c r="AG97" s="715"/>
      <c r="AH97" s="30"/>
      <c r="AI97" s="30"/>
      <c r="AJ97" s="60"/>
      <c r="AK97" s="60"/>
      <c r="AL97" s="60"/>
      <c r="AM97" s="60"/>
    </row>
    <row r="98" spans="1:39" ht="12" customHeight="1">
      <c r="A98" s="1609" t="s">
        <v>168</v>
      </c>
      <c r="B98" s="1629"/>
      <c r="C98" s="672">
        <v>1</v>
      </c>
      <c r="D98" s="80">
        <v>7</v>
      </c>
      <c r="E98" s="1626"/>
      <c r="F98" s="1626"/>
      <c r="G98" s="49"/>
      <c r="H98" s="49"/>
      <c r="I98" s="1611" t="s">
        <v>1037</v>
      </c>
      <c r="J98" s="1612"/>
      <c r="K98" s="69">
        <v>18</v>
      </c>
      <c r="L98" s="78">
        <v>2</v>
      </c>
      <c r="M98" s="30"/>
      <c r="N98" s="30"/>
      <c r="O98" s="30"/>
      <c r="P98" s="30"/>
      <c r="Q98" s="1589" t="s">
        <v>530</v>
      </c>
      <c r="R98" s="1590"/>
      <c r="S98" s="67">
        <v>12</v>
      </c>
      <c r="T98" s="68">
        <v>2</v>
      </c>
      <c r="U98" s="33"/>
      <c r="V98" s="33"/>
      <c r="W98" s="33"/>
      <c r="X98" s="33"/>
      <c r="Y98" s="44"/>
      <c r="Z98" s="45"/>
      <c r="AA98" s="45"/>
      <c r="AB98" s="44"/>
      <c r="AC98" s="46"/>
      <c r="AD98" s="32"/>
      <c r="AE98" s="32"/>
      <c r="AF98" s="46"/>
      <c r="AG98" s="715"/>
      <c r="AH98" s="30"/>
      <c r="AI98" s="30"/>
      <c r="AJ98" s="60"/>
      <c r="AK98" s="60"/>
      <c r="AL98" s="60"/>
      <c r="AM98" s="60"/>
    </row>
    <row r="99" spans="1:39" ht="12" customHeight="1">
      <c r="A99" s="1603" t="s">
        <v>1</v>
      </c>
      <c r="B99" s="1632"/>
      <c r="C99" s="668">
        <v>1</v>
      </c>
      <c r="D99" s="644">
        <v>9</v>
      </c>
      <c r="E99" s="1626"/>
      <c r="F99" s="1626"/>
      <c r="G99" s="49"/>
      <c r="H99" s="49"/>
      <c r="I99" s="1601" t="s">
        <v>1112</v>
      </c>
      <c r="J99" s="1602"/>
      <c r="K99" s="70">
        <v>19</v>
      </c>
      <c r="L99" s="71">
        <v>2</v>
      </c>
      <c r="M99" s="30"/>
      <c r="N99" s="30"/>
      <c r="O99" s="30"/>
      <c r="P99" s="30"/>
      <c r="Q99" s="1585" t="s">
        <v>1044</v>
      </c>
      <c r="R99" s="1586"/>
      <c r="S99" s="74">
        <v>12</v>
      </c>
      <c r="T99" s="75">
        <v>2</v>
      </c>
      <c r="U99" s="33"/>
      <c r="V99" s="33"/>
      <c r="W99" s="33"/>
      <c r="X99" s="33"/>
      <c r="Y99" s="44"/>
      <c r="Z99" s="45"/>
      <c r="AA99" s="45"/>
      <c r="AB99" s="44"/>
      <c r="AC99" s="46"/>
      <c r="AD99" s="32"/>
      <c r="AE99" s="32"/>
      <c r="AF99" s="46"/>
      <c r="AG99" s="715"/>
      <c r="AH99" s="30"/>
      <c r="AI99" s="30"/>
      <c r="AJ99" s="60"/>
      <c r="AK99" s="60"/>
      <c r="AL99" s="60"/>
      <c r="AM99" s="60"/>
    </row>
    <row r="100" spans="1:39" ht="12" customHeight="1">
      <c r="A100" s="1585" t="s">
        <v>399</v>
      </c>
      <c r="B100" s="1627"/>
      <c r="C100" s="76">
        <v>1</v>
      </c>
      <c r="D100" s="75">
        <v>9</v>
      </c>
      <c r="E100" s="1626"/>
      <c r="F100" s="1626"/>
      <c r="G100" s="49"/>
      <c r="H100" s="49"/>
      <c r="I100" s="1583" t="s">
        <v>178</v>
      </c>
      <c r="J100" s="1584"/>
      <c r="K100" s="902">
        <v>19</v>
      </c>
      <c r="L100" s="1143">
        <v>2</v>
      </c>
      <c r="M100" s="30"/>
      <c r="N100" s="30"/>
      <c r="O100" s="30"/>
      <c r="P100" s="30"/>
      <c r="Q100" s="1609" t="s">
        <v>524</v>
      </c>
      <c r="R100" s="1610"/>
      <c r="S100" s="79">
        <v>13</v>
      </c>
      <c r="T100" s="80">
        <v>2</v>
      </c>
      <c r="U100" s="33"/>
      <c r="V100" s="33"/>
      <c r="W100" s="33"/>
      <c r="X100" s="33"/>
      <c r="Y100" s="44"/>
      <c r="Z100" s="45"/>
      <c r="AA100" s="45"/>
      <c r="AB100" s="44"/>
      <c r="AC100" s="46"/>
      <c r="AD100" s="32"/>
      <c r="AE100" s="32"/>
      <c r="AF100" s="46"/>
      <c r="AG100" s="715"/>
      <c r="AH100" s="30"/>
      <c r="AI100" s="30"/>
      <c r="AJ100" s="60"/>
      <c r="AK100" s="60"/>
      <c r="AL100" s="60"/>
      <c r="AM100" s="60"/>
    </row>
    <row r="101" spans="1:39" ht="12" customHeight="1">
      <c r="A101" s="1607" t="s">
        <v>709</v>
      </c>
      <c r="B101" s="1631"/>
      <c r="C101" s="671">
        <v>1</v>
      </c>
      <c r="D101" s="71">
        <v>9</v>
      </c>
      <c r="E101" s="1626"/>
      <c r="F101" s="1626"/>
      <c r="G101" s="49"/>
      <c r="H101" s="49"/>
      <c r="I101" s="1603" t="s">
        <v>1066</v>
      </c>
      <c r="J101" s="1604"/>
      <c r="K101" s="645">
        <v>20</v>
      </c>
      <c r="L101" s="644">
        <v>2</v>
      </c>
      <c r="M101" s="30"/>
      <c r="N101" s="30"/>
      <c r="O101" s="30"/>
      <c r="P101" s="30"/>
      <c r="Q101" s="1611" t="s">
        <v>460</v>
      </c>
      <c r="R101" s="1612"/>
      <c r="S101" s="69">
        <v>13</v>
      </c>
      <c r="T101" s="78">
        <v>2</v>
      </c>
      <c r="U101" s="33"/>
      <c r="V101" s="33"/>
      <c r="W101" s="33"/>
      <c r="X101" s="33"/>
      <c r="Y101" s="44"/>
      <c r="Z101" s="45"/>
      <c r="AA101" s="45"/>
      <c r="AB101" s="44"/>
      <c r="AC101" s="46"/>
      <c r="AD101" s="32"/>
      <c r="AE101" s="32"/>
      <c r="AF101" s="46"/>
      <c r="AG101" s="715"/>
      <c r="AH101" s="30"/>
      <c r="AI101" s="30"/>
      <c r="AJ101" s="60"/>
      <c r="AK101" s="60"/>
      <c r="AL101" s="60"/>
      <c r="AM101" s="60"/>
    </row>
    <row r="102" spans="1:39" ht="12" customHeight="1">
      <c r="A102" s="1589" t="s">
        <v>749</v>
      </c>
      <c r="B102" s="1635"/>
      <c r="C102" s="77">
        <v>1</v>
      </c>
      <c r="D102" s="68">
        <v>9</v>
      </c>
      <c r="E102" s="1626"/>
      <c r="F102" s="1626"/>
      <c r="G102" s="49"/>
      <c r="H102" s="49"/>
      <c r="I102" s="1589" t="s">
        <v>1036</v>
      </c>
      <c r="J102" s="1590"/>
      <c r="K102" s="67">
        <v>20</v>
      </c>
      <c r="L102" s="68">
        <v>2</v>
      </c>
      <c r="M102" s="30"/>
      <c r="N102" s="30"/>
      <c r="O102" s="30"/>
      <c r="P102" s="30"/>
      <c r="Q102" s="1615" t="s">
        <v>656</v>
      </c>
      <c r="R102" s="1616"/>
      <c r="S102" s="66">
        <v>14</v>
      </c>
      <c r="T102" s="90">
        <v>2</v>
      </c>
      <c r="U102" s="33"/>
      <c r="V102" s="33"/>
      <c r="W102" s="33"/>
      <c r="X102" s="33"/>
      <c r="Y102" s="44"/>
      <c r="Z102" s="45"/>
      <c r="AA102" s="45"/>
      <c r="AB102" s="44"/>
      <c r="AC102" s="46"/>
      <c r="AD102" s="32"/>
      <c r="AE102" s="32"/>
      <c r="AF102" s="46"/>
      <c r="AG102" s="715"/>
      <c r="AH102" s="30"/>
      <c r="AI102" s="30"/>
      <c r="AJ102" s="60"/>
      <c r="AK102" s="60"/>
      <c r="AL102" s="60"/>
      <c r="AM102" s="60"/>
    </row>
    <row r="103" spans="1:39" ht="12" customHeight="1">
      <c r="A103" s="1583" t="s">
        <v>480</v>
      </c>
      <c r="B103" s="1633"/>
      <c r="C103" s="1147">
        <v>1</v>
      </c>
      <c r="D103" s="1143">
        <v>10</v>
      </c>
      <c r="E103" s="1626"/>
      <c r="F103" s="1626"/>
      <c r="G103" s="49"/>
      <c r="H103" s="49"/>
      <c r="I103" s="1605" t="s">
        <v>1046</v>
      </c>
      <c r="J103" s="1606"/>
      <c r="K103" s="73">
        <v>19</v>
      </c>
      <c r="L103" s="81">
        <v>2</v>
      </c>
      <c r="M103" s="30"/>
      <c r="N103" s="30"/>
      <c r="O103" s="30"/>
      <c r="P103" s="30"/>
      <c r="Q103" s="1595" t="s">
        <v>1113</v>
      </c>
      <c r="R103" s="1596"/>
      <c r="S103" s="69">
        <v>16</v>
      </c>
      <c r="T103" s="78">
        <v>2</v>
      </c>
      <c r="U103" s="33"/>
      <c r="V103" s="33"/>
      <c r="W103" s="33"/>
      <c r="X103" s="33"/>
      <c r="Y103" s="44"/>
      <c r="Z103" s="45"/>
      <c r="AA103" s="45"/>
      <c r="AB103" s="44"/>
      <c r="AC103" s="46"/>
      <c r="AD103" s="32"/>
      <c r="AE103" s="32"/>
      <c r="AF103" s="46"/>
      <c r="AG103" s="715"/>
      <c r="AH103" s="30"/>
      <c r="AI103" s="30"/>
      <c r="AJ103" s="60"/>
      <c r="AK103" s="60"/>
      <c r="AL103" s="60"/>
      <c r="AM103" s="60"/>
    </row>
    <row r="104" spans="1:39" ht="12.75">
      <c r="A104" s="1605" t="s">
        <v>1107</v>
      </c>
      <c r="B104" s="1628"/>
      <c r="C104" s="664">
        <v>1</v>
      </c>
      <c r="D104" s="81">
        <v>10</v>
      </c>
      <c r="E104" s="1626"/>
      <c r="F104" s="1626"/>
      <c r="G104" s="49"/>
      <c r="H104" s="49"/>
      <c r="I104" s="1605" t="s">
        <v>380</v>
      </c>
      <c r="J104" s="1606"/>
      <c r="K104" s="73">
        <v>21</v>
      </c>
      <c r="L104" s="81">
        <v>2</v>
      </c>
      <c r="M104" s="30"/>
      <c r="N104" s="30"/>
      <c r="O104" s="30"/>
      <c r="P104" s="30"/>
      <c r="Q104" s="1583" t="s">
        <v>1038</v>
      </c>
      <c r="R104" s="1584"/>
      <c r="S104" s="902">
        <v>17</v>
      </c>
      <c r="T104" s="1143">
        <v>2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60"/>
      <c r="AK104" s="60"/>
      <c r="AL104" s="60"/>
      <c r="AM104" s="60"/>
    </row>
    <row r="105" spans="1:39" ht="12.75">
      <c r="A105" s="1585" t="s">
        <v>1222</v>
      </c>
      <c r="B105" s="1627"/>
      <c r="C105" s="264">
        <v>1</v>
      </c>
      <c r="D105" s="75">
        <v>10</v>
      </c>
      <c r="E105" s="1626"/>
      <c r="F105" s="1626"/>
      <c r="G105" s="49"/>
      <c r="H105" s="49"/>
      <c r="I105" s="1603" t="s">
        <v>381</v>
      </c>
      <c r="J105" s="1604"/>
      <c r="K105" s="645">
        <v>21</v>
      </c>
      <c r="L105" s="644">
        <v>2</v>
      </c>
      <c r="M105" s="30"/>
      <c r="N105" s="30"/>
      <c r="O105" s="30"/>
      <c r="P105" s="30"/>
      <c r="Q105" s="1583" t="s">
        <v>1064</v>
      </c>
      <c r="R105" s="1584"/>
      <c r="S105" s="902">
        <v>18</v>
      </c>
      <c r="T105" s="1143">
        <v>2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60"/>
      <c r="AK105" s="60"/>
      <c r="AL105" s="60"/>
      <c r="AM105" s="60"/>
    </row>
    <row r="106" spans="1:39" ht="12.75">
      <c r="A106" s="1609" t="s">
        <v>1023</v>
      </c>
      <c r="B106" s="1629"/>
      <c r="C106" s="672">
        <v>1</v>
      </c>
      <c r="D106" s="80">
        <v>12</v>
      </c>
      <c r="E106" s="1626"/>
      <c r="F106" s="1626"/>
      <c r="G106" s="49"/>
      <c r="H106" s="49"/>
      <c r="I106" s="1605" t="s">
        <v>1016</v>
      </c>
      <c r="J106" s="1606"/>
      <c r="K106" s="73">
        <v>23</v>
      </c>
      <c r="L106" s="81">
        <v>2</v>
      </c>
      <c r="M106" s="30"/>
      <c r="N106" s="30"/>
      <c r="O106" s="30"/>
      <c r="P106" s="30"/>
      <c r="Q106" s="1613" t="s">
        <v>3</v>
      </c>
      <c r="R106" s="1614"/>
      <c r="S106" s="645">
        <v>18</v>
      </c>
      <c r="T106" s="644">
        <v>2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60"/>
      <c r="AK106" s="60"/>
      <c r="AL106" s="60"/>
      <c r="AM106" s="60"/>
    </row>
    <row r="107" spans="1:39" ht="12.75">
      <c r="A107" s="1589" t="s">
        <v>530</v>
      </c>
      <c r="B107" s="1635"/>
      <c r="C107" s="77">
        <v>1</v>
      </c>
      <c r="D107" s="68">
        <v>12</v>
      </c>
      <c r="E107" s="1626"/>
      <c r="F107" s="1626"/>
      <c r="G107" s="49"/>
      <c r="H107" s="49"/>
      <c r="I107" s="1605" t="s">
        <v>1061</v>
      </c>
      <c r="J107" s="1606"/>
      <c r="K107" s="152">
        <v>24</v>
      </c>
      <c r="L107" s="81">
        <v>2</v>
      </c>
      <c r="M107" s="30"/>
      <c r="N107" s="30"/>
      <c r="O107" s="30"/>
      <c r="P107" s="30"/>
      <c r="Q107" s="1583" t="s">
        <v>1050</v>
      </c>
      <c r="R107" s="1584"/>
      <c r="S107" s="1105">
        <v>18</v>
      </c>
      <c r="T107" s="1143">
        <v>2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60"/>
      <c r="AK107" s="60"/>
      <c r="AL107" s="60"/>
      <c r="AM107" s="60"/>
    </row>
    <row r="108" spans="1:39" ht="12.75">
      <c r="A108" s="1585" t="s">
        <v>470</v>
      </c>
      <c r="B108" s="1627"/>
      <c r="C108" s="225">
        <v>1</v>
      </c>
      <c r="D108" s="349">
        <v>13</v>
      </c>
      <c r="E108" s="1626"/>
      <c r="F108" s="1626"/>
      <c r="G108" s="49"/>
      <c r="H108" s="49"/>
      <c r="I108" s="1603" t="s">
        <v>1072</v>
      </c>
      <c r="J108" s="1604"/>
      <c r="K108" s="645">
        <v>23</v>
      </c>
      <c r="L108" s="644">
        <v>2</v>
      </c>
      <c r="M108" s="30"/>
      <c r="N108" s="30"/>
      <c r="O108" s="30"/>
      <c r="P108" s="30"/>
      <c r="Q108" s="1589" t="s">
        <v>185</v>
      </c>
      <c r="R108" s="1590"/>
      <c r="S108" s="67">
        <v>18</v>
      </c>
      <c r="T108" s="68">
        <v>2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60"/>
      <c r="AK108" s="60"/>
      <c r="AL108" s="60"/>
      <c r="AM108" s="60"/>
    </row>
    <row r="109" spans="1:39" ht="12.75">
      <c r="A109" s="1605" t="s">
        <v>1024</v>
      </c>
      <c r="B109" s="1628"/>
      <c r="C109" s="664">
        <v>1</v>
      </c>
      <c r="D109" s="81">
        <v>14</v>
      </c>
      <c r="E109" s="1626"/>
      <c r="F109" s="1626"/>
      <c r="G109" s="49"/>
      <c r="H109" s="49"/>
      <c r="I109" s="1613" t="s">
        <v>387</v>
      </c>
      <c r="J109" s="1614"/>
      <c r="K109" s="645">
        <v>24</v>
      </c>
      <c r="L109" s="644">
        <v>2</v>
      </c>
      <c r="M109" s="30"/>
      <c r="N109" s="30"/>
      <c r="O109" s="30"/>
      <c r="P109" s="30"/>
      <c r="Q109" s="1611" t="s">
        <v>1037</v>
      </c>
      <c r="R109" s="1612"/>
      <c r="S109" s="69">
        <v>18</v>
      </c>
      <c r="T109" s="78">
        <v>2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60"/>
      <c r="AK109" s="60"/>
      <c r="AL109" s="60"/>
      <c r="AM109" s="60"/>
    </row>
    <row r="110" spans="1:39" ht="12.75">
      <c r="A110" s="1585" t="s">
        <v>1118</v>
      </c>
      <c r="B110" s="1627"/>
      <c r="C110" s="76">
        <v>1</v>
      </c>
      <c r="D110" s="75">
        <v>14</v>
      </c>
      <c r="E110" s="1626"/>
      <c r="F110" s="1626"/>
      <c r="G110" s="49"/>
      <c r="H110" s="49"/>
      <c r="I110" s="1609" t="s">
        <v>1116</v>
      </c>
      <c r="J110" s="1610"/>
      <c r="K110" s="79">
        <v>24</v>
      </c>
      <c r="L110" s="80">
        <v>2</v>
      </c>
      <c r="M110" s="30"/>
      <c r="N110" s="30"/>
      <c r="O110" s="30"/>
      <c r="P110" s="30"/>
      <c r="Q110" s="1619" t="s">
        <v>1093</v>
      </c>
      <c r="R110" s="1620"/>
      <c r="S110" s="73">
        <v>19</v>
      </c>
      <c r="T110" s="81">
        <v>2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60"/>
      <c r="AK110" s="60"/>
      <c r="AL110" s="60"/>
      <c r="AM110" s="60"/>
    </row>
    <row r="111" spans="1:39" ht="12.75">
      <c r="A111" s="1609" t="s">
        <v>474</v>
      </c>
      <c r="B111" s="1629"/>
      <c r="C111" s="672">
        <v>1</v>
      </c>
      <c r="D111" s="80">
        <v>15</v>
      </c>
      <c r="E111" s="1626"/>
      <c r="F111" s="1626"/>
      <c r="G111" s="49"/>
      <c r="H111" s="49"/>
      <c r="I111" s="1603" t="s">
        <v>526</v>
      </c>
      <c r="J111" s="1604"/>
      <c r="K111" s="645">
        <v>24</v>
      </c>
      <c r="L111" s="644">
        <v>2</v>
      </c>
      <c r="M111" s="30"/>
      <c r="N111" s="30"/>
      <c r="O111" s="30"/>
      <c r="P111" s="30"/>
      <c r="Q111" s="1605" t="s">
        <v>1046</v>
      </c>
      <c r="R111" s="1606"/>
      <c r="S111" s="73">
        <v>19</v>
      </c>
      <c r="T111" s="81">
        <v>2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60"/>
      <c r="AK111" s="60"/>
      <c r="AL111" s="60"/>
      <c r="AM111" s="60"/>
    </row>
    <row r="112" spans="1:39" ht="12.75">
      <c r="A112" s="1607" t="s">
        <v>1065</v>
      </c>
      <c r="B112" s="1631"/>
      <c r="C112" s="1055">
        <v>1</v>
      </c>
      <c r="D112" s="71">
        <v>16</v>
      </c>
      <c r="E112" s="1626"/>
      <c r="F112" s="1626"/>
      <c r="G112" s="49"/>
      <c r="H112" s="49"/>
      <c r="I112" s="1603" t="s">
        <v>476</v>
      </c>
      <c r="J112" s="1604"/>
      <c r="K112" s="645">
        <v>26</v>
      </c>
      <c r="L112" s="644">
        <v>2</v>
      </c>
      <c r="M112" s="30"/>
      <c r="N112" s="30"/>
      <c r="O112" s="30"/>
      <c r="P112" s="30"/>
      <c r="Q112" s="1603" t="s">
        <v>1066</v>
      </c>
      <c r="R112" s="1604"/>
      <c r="S112" s="645">
        <v>20</v>
      </c>
      <c r="T112" s="644">
        <v>2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60"/>
      <c r="AK112" s="60"/>
      <c r="AL112" s="60"/>
      <c r="AM112" s="60"/>
    </row>
    <row r="113" spans="1:39" ht="12.75">
      <c r="A113" s="1589" t="s">
        <v>1127</v>
      </c>
      <c r="B113" s="1635"/>
      <c r="C113" s="77">
        <v>1</v>
      </c>
      <c r="D113" s="68">
        <v>17</v>
      </c>
      <c r="E113" s="1626"/>
      <c r="F113" s="1626"/>
      <c r="G113" s="49"/>
      <c r="H113" s="49"/>
      <c r="I113" s="1585" t="s">
        <v>473</v>
      </c>
      <c r="J113" s="1586"/>
      <c r="K113" s="74">
        <v>26</v>
      </c>
      <c r="L113" s="75">
        <v>2</v>
      </c>
      <c r="M113" s="30"/>
      <c r="N113" s="30"/>
      <c r="O113" s="30"/>
      <c r="P113" s="30"/>
      <c r="Q113" s="1605" t="s">
        <v>380</v>
      </c>
      <c r="R113" s="1606"/>
      <c r="S113" s="73">
        <v>21</v>
      </c>
      <c r="T113" s="81">
        <v>2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60"/>
      <c r="AK113" s="60"/>
      <c r="AL113" s="60"/>
      <c r="AM113" s="60"/>
    </row>
    <row r="114" spans="1:39" ht="12.75">
      <c r="A114" s="1583" t="s">
        <v>522</v>
      </c>
      <c r="B114" s="1633"/>
      <c r="C114" s="1147">
        <v>1</v>
      </c>
      <c r="D114" s="1143">
        <v>17</v>
      </c>
      <c r="E114" s="1626"/>
      <c r="F114" s="1626"/>
      <c r="G114" s="49"/>
      <c r="H114" s="49"/>
      <c r="I114" s="1607" t="s">
        <v>386</v>
      </c>
      <c r="J114" s="1608"/>
      <c r="K114" s="70">
        <v>27</v>
      </c>
      <c r="L114" s="71">
        <v>2</v>
      </c>
      <c r="M114" s="30"/>
      <c r="N114" s="30"/>
      <c r="O114" s="30"/>
      <c r="P114" s="30"/>
      <c r="Q114" s="1603" t="s">
        <v>381</v>
      </c>
      <c r="R114" s="1604"/>
      <c r="S114" s="645">
        <v>21</v>
      </c>
      <c r="T114" s="644">
        <v>2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60"/>
      <c r="AK114" s="60"/>
      <c r="AL114" s="60"/>
      <c r="AM114" s="60"/>
    </row>
    <row r="115" spans="1:39" ht="12.75">
      <c r="A115" s="1589" t="s">
        <v>185</v>
      </c>
      <c r="B115" s="1635"/>
      <c r="C115" s="77">
        <v>1</v>
      </c>
      <c r="D115" s="68">
        <v>18</v>
      </c>
      <c r="E115" s="1626"/>
      <c r="F115" s="1626"/>
      <c r="G115" s="49"/>
      <c r="H115" s="49"/>
      <c r="I115" s="1605" t="s">
        <v>401</v>
      </c>
      <c r="J115" s="1606"/>
      <c r="K115" s="89">
        <v>1</v>
      </c>
      <c r="L115" s="652">
        <v>1</v>
      </c>
      <c r="M115" s="30"/>
      <c r="N115" s="30"/>
      <c r="O115" s="30"/>
      <c r="P115" s="30"/>
      <c r="Q115" s="1605" t="s">
        <v>1016</v>
      </c>
      <c r="R115" s="1606"/>
      <c r="S115" s="89">
        <v>23</v>
      </c>
      <c r="T115" s="652">
        <v>2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60"/>
      <c r="AK115" s="60"/>
      <c r="AL115" s="60"/>
      <c r="AM115" s="60"/>
    </row>
    <row r="116" spans="1:39" ht="12.75">
      <c r="A116" s="1607" t="s">
        <v>1112</v>
      </c>
      <c r="B116" s="1631"/>
      <c r="C116" s="671">
        <v>1</v>
      </c>
      <c r="D116" s="71">
        <v>19</v>
      </c>
      <c r="E116" s="1626"/>
      <c r="F116" s="1626"/>
      <c r="G116" s="49"/>
      <c r="H116" s="49"/>
      <c r="I116" s="1591" t="s">
        <v>487</v>
      </c>
      <c r="J116" s="1592"/>
      <c r="K116" s="328">
        <v>1</v>
      </c>
      <c r="L116" s="826">
        <v>1</v>
      </c>
      <c r="M116" s="30"/>
      <c r="N116" s="30"/>
      <c r="O116" s="30"/>
      <c r="P116" s="30"/>
      <c r="Q116" s="1603" t="s">
        <v>1072</v>
      </c>
      <c r="R116" s="1604"/>
      <c r="S116" s="645">
        <v>23</v>
      </c>
      <c r="T116" s="1224">
        <v>2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60"/>
      <c r="AK116" s="60"/>
      <c r="AL116" s="60"/>
      <c r="AM116" s="60"/>
    </row>
    <row r="117" spans="1:39" ht="12.75">
      <c r="A117" s="1589" t="s">
        <v>1036</v>
      </c>
      <c r="B117" s="1635"/>
      <c r="C117" s="77">
        <v>1</v>
      </c>
      <c r="D117" s="68">
        <v>20</v>
      </c>
      <c r="E117" s="1626"/>
      <c r="F117" s="1626"/>
      <c r="G117" s="49"/>
      <c r="H117" s="49"/>
      <c r="I117" s="1589" t="s">
        <v>783</v>
      </c>
      <c r="J117" s="1590"/>
      <c r="K117" s="67">
        <v>1</v>
      </c>
      <c r="L117" s="68">
        <v>1</v>
      </c>
      <c r="M117" s="30"/>
      <c r="N117" s="30"/>
      <c r="O117" s="30"/>
      <c r="P117" s="30"/>
      <c r="Q117" s="1605" t="s">
        <v>1061</v>
      </c>
      <c r="R117" s="1606"/>
      <c r="S117" s="73">
        <v>24</v>
      </c>
      <c r="T117" s="81">
        <v>2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60"/>
      <c r="AK117" s="60"/>
      <c r="AL117" s="60"/>
      <c r="AM117" s="60"/>
    </row>
    <row r="118" spans="1:39" ht="12.75">
      <c r="A118" s="1599" t="s">
        <v>1059</v>
      </c>
      <c r="B118" s="1630"/>
      <c r="C118" s="670">
        <v>1</v>
      </c>
      <c r="D118" s="90">
        <v>21</v>
      </c>
      <c r="E118" s="1626"/>
      <c r="F118" s="1626"/>
      <c r="G118" s="49"/>
      <c r="H118" s="49"/>
      <c r="I118" s="1599" t="s">
        <v>717</v>
      </c>
      <c r="J118" s="1600"/>
      <c r="K118" s="103">
        <v>2</v>
      </c>
      <c r="L118" s="1205">
        <v>1</v>
      </c>
      <c r="M118" s="30"/>
      <c r="N118" s="30"/>
      <c r="O118" s="30"/>
      <c r="P118" s="30"/>
      <c r="Q118" s="1613" t="s">
        <v>387</v>
      </c>
      <c r="R118" s="1614"/>
      <c r="S118" s="1222">
        <v>24</v>
      </c>
      <c r="T118" s="1224">
        <v>2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60"/>
      <c r="AK118" s="60"/>
      <c r="AL118" s="60"/>
      <c r="AM118" s="60"/>
    </row>
    <row r="119" spans="1:39" ht="12.75">
      <c r="A119" s="1609" t="s">
        <v>467</v>
      </c>
      <c r="B119" s="1629"/>
      <c r="C119" s="231">
        <v>1</v>
      </c>
      <c r="D119" s="606">
        <v>23</v>
      </c>
      <c r="E119" s="1626"/>
      <c r="F119" s="1626"/>
      <c r="G119" s="49"/>
      <c r="H119" s="49"/>
      <c r="I119" s="1585" t="s">
        <v>379</v>
      </c>
      <c r="J119" s="1586"/>
      <c r="K119" s="92">
        <v>2</v>
      </c>
      <c r="L119" s="94">
        <v>1</v>
      </c>
      <c r="M119" s="30"/>
      <c r="N119" s="30"/>
      <c r="O119" s="30"/>
      <c r="P119" s="30"/>
      <c r="Q119" s="1609" t="s">
        <v>1116</v>
      </c>
      <c r="R119" s="1610"/>
      <c r="S119" s="82">
        <v>24</v>
      </c>
      <c r="T119" s="667">
        <v>2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60"/>
      <c r="AK119" s="60"/>
      <c r="AL119" s="60"/>
      <c r="AM119" s="60"/>
    </row>
    <row r="120" spans="1:39" ht="12.75">
      <c r="A120" s="1609" t="s">
        <v>1116</v>
      </c>
      <c r="B120" s="1629"/>
      <c r="C120" s="672">
        <v>1</v>
      </c>
      <c r="D120" s="80">
        <v>24</v>
      </c>
      <c r="E120" s="1626"/>
      <c r="F120" s="1626"/>
      <c r="G120" s="49"/>
      <c r="H120" s="49"/>
      <c r="I120" s="1587" t="s">
        <v>187</v>
      </c>
      <c r="J120" s="1588"/>
      <c r="K120" s="328">
        <v>3</v>
      </c>
      <c r="L120" s="329">
        <v>1</v>
      </c>
      <c r="M120" s="30"/>
      <c r="N120" s="30"/>
      <c r="O120" s="30"/>
      <c r="P120" s="30"/>
      <c r="Q120" s="1603" t="s">
        <v>526</v>
      </c>
      <c r="R120" s="1604"/>
      <c r="S120" s="645">
        <v>24</v>
      </c>
      <c r="T120" s="644">
        <v>2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60"/>
      <c r="AK120" s="60"/>
      <c r="AL120" s="60"/>
      <c r="AM120" s="60"/>
    </row>
    <row r="121" spans="1:39" ht="13.5" thickBot="1">
      <c r="A121" s="1737" t="s">
        <v>404</v>
      </c>
      <c r="B121" s="1738"/>
      <c r="C121" s="1243">
        <v>1</v>
      </c>
      <c r="D121" s="1238">
        <v>24</v>
      </c>
      <c r="E121" s="1626"/>
      <c r="F121" s="1626"/>
      <c r="G121" s="49"/>
      <c r="H121" s="49"/>
      <c r="I121" s="1611" t="s">
        <v>188</v>
      </c>
      <c r="J121" s="1612"/>
      <c r="K121" s="69">
        <v>2</v>
      </c>
      <c r="L121" s="78">
        <v>1</v>
      </c>
      <c r="M121" s="30"/>
      <c r="N121" s="30"/>
      <c r="O121" s="30"/>
      <c r="P121" s="30"/>
      <c r="Q121" s="1603" t="s">
        <v>476</v>
      </c>
      <c r="R121" s="1604"/>
      <c r="S121" s="645">
        <v>26</v>
      </c>
      <c r="T121" s="644">
        <v>2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60"/>
      <c r="AK121" s="60"/>
      <c r="AL121" s="60"/>
      <c r="AM121" s="60"/>
    </row>
    <row r="122" spans="1:39" ht="12.75">
      <c r="A122" s="1626"/>
      <c r="B122" s="1626"/>
      <c r="C122" s="49"/>
      <c r="D122" s="49"/>
      <c r="E122" s="1626"/>
      <c r="F122" s="1626"/>
      <c r="G122" s="49"/>
      <c r="H122" s="49"/>
      <c r="I122" s="1615" t="s">
        <v>603</v>
      </c>
      <c r="J122" s="1616"/>
      <c r="K122" s="66">
        <v>2</v>
      </c>
      <c r="L122" s="90">
        <v>1</v>
      </c>
      <c r="M122" s="30"/>
      <c r="N122" s="30"/>
      <c r="O122" s="30"/>
      <c r="P122" s="30"/>
      <c r="Q122" s="1585" t="s">
        <v>473</v>
      </c>
      <c r="R122" s="1586"/>
      <c r="S122" s="74">
        <v>26</v>
      </c>
      <c r="T122" s="75">
        <v>2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60"/>
      <c r="AK122" s="60"/>
      <c r="AL122" s="60"/>
      <c r="AM122" s="60"/>
    </row>
    <row r="123" spans="1:39" ht="12.75">
      <c r="A123" s="1626"/>
      <c r="B123" s="1626"/>
      <c r="C123" s="49"/>
      <c r="D123" s="49"/>
      <c r="E123" s="1626"/>
      <c r="F123" s="1626"/>
      <c r="G123" s="49"/>
      <c r="H123" s="49"/>
      <c r="I123" s="1587" t="s">
        <v>4</v>
      </c>
      <c r="J123" s="1588"/>
      <c r="K123" s="328">
        <v>3</v>
      </c>
      <c r="L123" s="329">
        <v>1</v>
      </c>
      <c r="M123" s="30"/>
      <c r="N123" s="30"/>
      <c r="O123" s="30"/>
      <c r="P123" s="30"/>
      <c r="Q123" s="1607" t="s">
        <v>386</v>
      </c>
      <c r="R123" s="1608"/>
      <c r="S123" s="70">
        <v>27</v>
      </c>
      <c r="T123" s="71">
        <v>2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60"/>
      <c r="AK123" s="60"/>
      <c r="AL123" s="60"/>
      <c r="AM123" s="60"/>
    </row>
    <row r="124" spans="1:39" ht="12.75">
      <c r="A124" s="1626"/>
      <c r="B124" s="1626"/>
      <c r="C124" s="49"/>
      <c r="D124" s="49"/>
      <c r="E124" s="30"/>
      <c r="F124" s="30"/>
      <c r="G124" s="30"/>
      <c r="H124" s="30"/>
      <c r="I124" s="1603" t="s">
        <v>5</v>
      </c>
      <c r="J124" s="1604"/>
      <c r="K124" s="645">
        <v>3</v>
      </c>
      <c r="L124" s="644">
        <v>1</v>
      </c>
      <c r="M124" s="1626"/>
      <c r="N124" s="1626"/>
      <c r="O124" s="49"/>
      <c r="P124" s="49"/>
      <c r="Q124" s="1605" t="s">
        <v>401</v>
      </c>
      <c r="R124" s="1606"/>
      <c r="S124" s="73">
        <v>1</v>
      </c>
      <c r="T124" s="81">
        <v>1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60"/>
      <c r="AK124" s="60"/>
      <c r="AL124" s="60"/>
      <c r="AM124" s="60"/>
    </row>
    <row r="125" spans="1:39" ht="12.75">
      <c r="A125" s="1625" t="s">
        <v>1141</v>
      </c>
      <c r="B125" s="1625"/>
      <c r="C125" s="55">
        <v>11</v>
      </c>
      <c r="D125" s="55">
        <v>37</v>
      </c>
      <c r="E125" s="30"/>
      <c r="F125" s="30"/>
      <c r="G125" s="30"/>
      <c r="H125" s="30"/>
      <c r="I125" s="1589" t="s">
        <v>484</v>
      </c>
      <c r="J125" s="1590"/>
      <c r="K125" s="67">
        <v>3</v>
      </c>
      <c r="L125" s="68">
        <v>1</v>
      </c>
      <c r="M125" s="1626"/>
      <c r="N125" s="1626"/>
      <c r="O125" s="49"/>
      <c r="P125" s="49"/>
      <c r="Q125" s="1591" t="s">
        <v>487</v>
      </c>
      <c r="R125" s="1592"/>
      <c r="S125" s="328">
        <v>1</v>
      </c>
      <c r="T125" s="329">
        <v>1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60"/>
      <c r="AK125" s="60"/>
      <c r="AL125" s="60"/>
      <c r="AM125" s="60"/>
    </row>
    <row r="126" spans="1:39" ht="12.75">
      <c r="A126" s="1625" t="s">
        <v>1142</v>
      </c>
      <c r="B126" s="1625"/>
      <c r="C126" s="55">
        <v>12</v>
      </c>
      <c r="D126" s="55">
        <v>56</v>
      </c>
      <c r="E126" s="30"/>
      <c r="F126" s="30"/>
      <c r="G126" s="30"/>
      <c r="H126" s="30"/>
      <c r="I126" s="1607" t="s">
        <v>377</v>
      </c>
      <c r="J126" s="1608"/>
      <c r="K126" s="83">
        <v>3</v>
      </c>
      <c r="L126" s="85">
        <v>1</v>
      </c>
      <c r="M126" s="1626"/>
      <c r="N126" s="1626"/>
      <c r="O126" s="49"/>
      <c r="P126" s="49"/>
      <c r="Q126" s="1589" t="s">
        <v>783</v>
      </c>
      <c r="R126" s="1590"/>
      <c r="S126" s="91">
        <v>1</v>
      </c>
      <c r="T126" s="100">
        <v>1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60"/>
      <c r="AK126" s="60"/>
      <c r="AL126" s="60"/>
      <c r="AM126" s="60"/>
    </row>
    <row r="127" spans="1:39" ht="12.75">
      <c r="A127" s="1625" t="s">
        <v>1146</v>
      </c>
      <c r="B127" s="1625"/>
      <c r="C127" s="55">
        <v>13</v>
      </c>
      <c r="D127" s="55">
        <v>48</v>
      </c>
      <c r="E127" s="30"/>
      <c r="F127" s="30"/>
      <c r="G127" s="30"/>
      <c r="H127" s="30"/>
      <c r="I127" s="1605" t="s">
        <v>166</v>
      </c>
      <c r="J127" s="1606"/>
      <c r="K127" s="73">
        <v>3</v>
      </c>
      <c r="L127" s="81">
        <v>1</v>
      </c>
      <c r="M127" s="1626"/>
      <c r="N127" s="1626"/>
      <c r="O127" s="49"/>
      <c r="P127" s="49"/>
      <c r="Q127" s="1599" t="s">
        <v>717</v>
      </c>
      <c r="R127" s="1600"/>
      <c r="S127" s="66">
        <v>2</v>
      </c>
      <c r="T127" s="90">
        <v>1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60"/>
      <c r="AK127" s="60"/>
      <c r="AL127" s="60"/>
      <c r="AM127" s="60"/>
    </row>
    <row r="128" spans="1:39" ht="12.75">
      <c r="A128" s="1625" t="s">
        <v>1140</v>
      </c>
      <c r="B128" s="1625"/>
      <c r="C128" s="55">
        <v>11</v>
      </c>
      <c r="D128" s="55">
        <v>44</v>
      </c>
      <c r="E128" s="30"/>
      <c r="F128" s="30"/>
      <c r="G128" s="30"/>
      <c r="H128" s="30"/>
      <c r="I128" s="1609" t="s">
        <v>189</v>
      </c>
      <c r="J128" s="1610"/>
      <c r="K128" s="79">
        <v>3</v>
      </c>
      <c r="L128" s="80">
        <v>1</v>
      </c>
      <c r="M128" s="1626"/>
      <c r="N128" s="1626"/>
      <c r="O128" s="49"/>
      <c r="P128" s="49"/>
      <c r="Q128" s="1585" t="s">
        <v>379</v>
      </c>
      <c r="R128" s="1586"/>
      <c r="S128" s="74">
        <v>2</v>
      </c>
      <c r="T128" s="75">
        <v>1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60"/>
      <c r="AK128" s="60"/>
      <c r="AL128" s="60"/>
      <c r="AM128" s="60"/>
    </row>
    <row r="129" spans="1:39" ht="12.75">
      <c r="A129" s="1625" t="s">
        <v>1145</v>
      </c>
      <c r="B129" s="1625"/>
      <c r="C129" s="55">
        <v>11</v>
      </c>
      <c r="D129" s="55">
        <v>32</v>
      </c>
      <c r="E129" s="30"/>
      <c r="F129" s="30"/>
      <c r="G129" s="30"/>
      <c r="H129" s="30"/>
      <c r="I129" s="1583" t="s">
        <v>1131</v>
      </c>
      <c r="J129" s="1584"/>
      <c r="K129" s="902">
        <v>4</v>
      </c>
      <c r="L129" s="1143">
        <v>1</v>
      </c>
      <c r="M129" s="1626"/>
      <c r="N129" s="1626"/>
      <c r="O129" s="49"/>
      <c r="P129" s="49"/>
      <c r="Q129" s="1611" t="s">
        <v>188</v>
      </c>
      <c r="R129" s="1612"/>
      <c r="S129" s="69">
        <v>2</v>
      </c>
      <c r="T129" s="78">
        <v>1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60"/>
      <c r="AK129" s="60"/>
      <c r="AL129" s="60"/>
      <c r="AM129" s="60"/>
    </row>
    <row r="130" spans="1:39" ht="12.75">
      <c r="A130" s="1625" t="s">
        <v>1144</v>
      </c>
      <c r="B130" s="1625"/>
      <c r="C130" s="55">
        <v>10</v>
      </c>
      <c r="D130" s="55">
        <v>48</v>
      </c>
      <c r="E130" s="30"/>
      <c r="F130" s="30"/>
      <c r="G130" s="30"/>
      <c r="H130" s="30"/>
      <c r="I130" s="1609" t="s">
        <v>525</v>
      </c>
      <c r="J130" s="1610"/>
      <c r="K130" s="79">
        <v>4</v>
      </c>
      <c r="L130" s="80">
        <v>1</v>
      </c>
      <c r="M130" s="1626"/>
      <c r="N130" s="1626"/>
      <c r="O130" s="49"/>
      <c r="P130" s="49"/>
      <c r="Q130" s="1615" t="s">
        <v>603</v>
      </c>
      <c r="R130" s="1616"/>
      <c r="S130" s="66">
        <v>2</v>
      </c>
      <c r="T130" s="90">
        <v>1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60"/>
      <c r="AK130" s="60"/>
      <c r="AL130" s="60"/>
      <c r="AM130" s="60"/>
    </row>
    <row r="131" spans="1:39" ht="12.75">
      <c r="A131" s="1625" t="s">
        <v>1147</v>
      </c>
      <c r="B131" s="1625"/>
      <c r="C131" s="55">
        <v>13</v>
      </c>
      <c r="D131" s="55">
        <v>41</v>
      </c>
      <c r="E131" s="30"/>
      <c r="F131" s="30"/>
      <c r="G131" s="30"/>
      <c r="H131" s="30"/>
      <c r="I131" s="1603" t="s">
        <v>1220</v>
      </c>
      <c r="J131" s="1604"/>
      <c r="K131" s="645">
        <v>4</v>
      </c>
      <c r="L131" s="644">
        <v>1</v>
      </c>
      <c r="M131" s="1626"/>
      <c r="N131" s="1626"/>
      <c r="O131" s="49"/>
      <c r="P131" s="49"/>
      <c r="Q131" s="1587" t="s">
        <v>187</v>
      </c>
      <c r="R131" s="1588"/>
      <c r="S131" s="328">
        <v>3</v>
      </c>
      <c r="T131" s="329">
        <v>1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60"/>
      <c r="AK131" s="60"/>
      <c r="AL131" s="60"/>
      <c r="AM131" s="60"/>
    </row>
    <row r="132" spans="1:39" ht="12.75">
      <c r="A132" s="1625" t="s">
        <v>1143</v>
      </c>
      <c r="B132" s="1625"/>
      <c r="C132" s="55">
        <v>13</v>
      </c>
      <c r="D132" s="55">
        <v>40</v>
      </c>
      <c r="E132" s="30"/>
      <c r="F132" s="30"/>
      <c r="G132" s="30"/>
      <c r="H132" s="30"/>
      <c r="I132" s="1605" t="s">
        <v>1017</v>
      </c>
      <c r="J132" s="1606"/>
      <c r="K132" s="73">
        <v>5</v>
      </c>
      <c r="L132" s="81">
        <v>1</v>
      </c>
      <c r="M132" s="1626"/>
      <c r="N132" s="1626"/>
      <c r="O132" s="49"/>
      <c r="P132" s="49"/>
      <c r="Q132" s="1603" t="s">
        <v>5</v>
      </c>
      <c r="R132" s="1604"/>
      <c r="S132" s="645">
        <v>3</v>
      </c>
      <c r="T132" s="644">
        <v>1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60"/>
      <c r="AK132" s="60"/>
      <c r="AL132" s="60"/>
      <c r="AM132" s="60"/>
    </row>
    <row r="133" spans="1:39" ht="12.75">
      <c r="A133" s="1625" t="s">
        <v>649</v>
      </c>
      <c r="B133" s="1625"/>
      <c r="C133" s="55">
        <v>11</v>
      </c>
      <c r="D133" s="55">
        <v>45</v>
      </c>
      <c r="E133" s="30"/>
      <c r="F133" s="30"/>
      <c r="G133" s="30"/>
      <c r="H133" s="30"/>
      <c r="I133" s="1607" t="s">
        <v>1161</v>
      </c>
      <c r="J133" s="1608"/>
      <c r="K133" s="70">
        <v>5</v>
      </c>
      <c r="L133" s="71">
        <v>1</v>
      </c>
      <c r="M133" s="1626"/>
      <c r="N133" s="1626"/>
      <c r="O133" s="49"/>
      <c r="P133" s="49"/>
      <c r="Q133" s="1589" t="s">
        <v>484</v>
      </c>
      <c r="R133" s="1590"/>
      <c r="S133" s="67">
        <v>3</v>
      </c>
      <c r="T133" s="68">
        <v>1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60"/>
      <c r="AK133" s="60"/>
      <c r="AL133" s="60"/>
      <c r="AM133" s="60"/>
    </row>
    <row r="134" spans="1:39" ht="12.75">
      <c r="A134" s="1625" t="s">
        <v>650</v>
      </c>
      <c r="B134" s="1625"/>
      <c r="C134" s="55">
        <v>13</v>
      </c>
      <c r="D134" s="55">
        <v>45</v>
      </c>
      <c r="E134" s="30"/>
      <c r="F134" s="30"/>
      <c r="G134" s="30"/>
      <c r="H134" s="30"/>
      <c r="I134" s="1583" t="s">
        <v>186</v>
      </c>
      <c r="J134" s="1584"/>
      <c r="K134" s="902">
        <v>5</v>
      </c>
      <c r="L134" s="1143">
        <v>1</v>
      </c>
      <c r="M134" s="1626"/>
      <c r="N134" s="1626"/>
      <c r="O134" s="49"/>
      <c r="P134" s="49"/>
      <c r="Q134" s="1605" t="s">
        <v>166</v>
      </c>
      <c r="R134" s="1606"/>
      <c r="S134" s="73">
        <v>3</v>
      </c>
      <c r="T134" s="81">
        <v>1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60"/>
      <c r="AK134" s="60"/>
      <c r="AL134" s="60"/>
      <c r="AM134" s="60"/>
    </row>
    <row r="135" spans="1:39" ht="12.75">
      <c r="A135" s="1644"/>
      <c r="B135" s="1644"/>
      <c r="C135" s="50"/>
      <c r="D135" s="50"/>
      <c r="E135" s="30"/>
      <c r="F135" s="30"/>
      <c r="G135" s="30"/>
      <c r="H135" s="30"/>
      <c r="I135" s="1583" t="s">
        <v>599</v>
      </c>
      <c r="J135" s="1584"/>
      <c r="K135" s="902">
        <v>6</v>
      </c>
      <c r="L135" s="1143">
        <v>1</v>
      </c>
      <c r="M135" s="1626"/>
      <c r="N135" s="1626"/>
      <c r="O135" s="49"/>
      <c r="P135" s="49"/>
      <c r="Q135" s="1609" t="s">
        <v>189</v>
      </c>
      <c r="R135" s="1610"/>
      <c r="S135" s="79">
        <v>3</v>
      </c>
      <c r="T135" s="80">
        <v>1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60"/>
      <c r="AK135" s="60"/>
      <c r="AL135" s="60"/>
      <c r="AM135" s="60"/>
    </row>
    <row r="136" spans="1:39" ht="12.75">
      <c r="A136" s="1642"/>
      <c r="B136" s="1642"/>
      <c r="C136" s="43"/>
      <c r="D136" s="43"/>
      <c r="E136" s="30"/>
      <c r="F136" s="30"/>
      <c r="G136" s="30"/>
      <c r="H136" s="30"/>
      <c r="I136" s="1583" t="s">
        <v>403</v>
      </c>
      <c r="J136" s="1584"/>
      <c r="K136" s="1191">
        <v>6</v>
      </c>
      <c r="L136" s="1106">
        <v>1</v>
      </c>
      <c r="M136" s="1626"/>
      <c r="N136" s="1626"/>
      <c r="O136" s="49"/>
      <c r="P136" s="49"/>
      <c r="Q136" s="1583" t="s">
        <v>1131</v>
      </c>
      <c r="R136" s="1584"/>
      <c r="S136" s="1191">
        <v>4</v>
      </c>
      <c r="T136" s="1106">
        <v>1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60"/>
      <c r="AK136" s="60"/>
      <c r="AL136" s="60"/>
      <c r="AM136" s="60"/>
    </row>
    <row r="137" spans="1:39" ht="12.75">
      <c r="A137" s="1625"/>
      <c r="B137" s="1625"/>
      <c r="C137" s="55"/>
      <c r="D137" s="55"/>
      <c r="E137" s="30"/>
      <c r="F137" s="30"/>
      <c r="G137" s="30"/>
      <c r="H137" s="30"/>
      <c r="I137" s="1603" t="s">
        <v>382</v>
      </c>
      <c r="J137" s="1604"/>
      <c r="K137" s="645">
        <v>6</v>
      </c>
      <c r="L137" s="644">
        <v>1</v>
      </c>
      <c r="M137" s="1626"/>
      <c r="N137" s="1626"/>
      <c r="O137" s="49"/>
      <c r="P137" s="49"/>
      <c r="Q137" s="1609" t="s">
        <v>525</v>
      </c>
      <c r="R137" s="1610"/>
      <c r="S137" s="79">
        <v>4</v>
      </c>
      <c r="T137" s="80">
        <v>1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60"/>
      <c r="AK137" s="60"/>
      <c r="AL137" s="60"/>
      <c r="AM137" s="60"/>
    </row>
    <row r="138" spans="1:39" ht="12.75">
      <c r="A138" s="1645"/>
      <c r="B138" s="1645"/>
      <c r="C138" s="39"/>
      <c r="D138" s="39"/>
      <c r="E138" s="30"/>
      <c r="F138" s="30"/>
      <c r="G138" s="30"/>
      <c r="H138" s="30"/>
      <c r="I138" s="1595" t="s">
        <v>653</v>
      </c>
      <c r="J138" s="1596"/>
      <c r="K138" s="69">
        <v>6</v>
      </c>
      <c r="L138" s="78">
        <v>1</v>
      </c>
      <c r="M138" s="1626"/>
      <c r="N138" s="1626"/>
      <c r="O138" s="49"/>
      <c r="P138" s="49"/>
      <c r="Q138" s="1603" t="s">
        <v>1220</v>
      </c>
      <c r="R138" s="1604"/>
      <c r="S138" s="645">
        <v>4</v>
      </c>
      <c r="T138" s="644">
        <v>1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60"/>
      <c r="AK138" s="60"/>
      <c r="AL138" s="60"/>
      <c r="AM138" s="60"/>
    </row>
    <row r="139" spans="1:39" ht="12.75">
      <c r="A139" s="1641"/>
      <c r="B139" s="1641"/>
      <c r="C139" s="35"/>
      <c r="D139" s="35"/>
      <c r="E139" s="30"/>
      <c r="F139" s="30"/>
      <c r="G139" s="30"/>
      <c r="H139" s="30"/>
      <c r="I139" s="1587" t="s">
        <v>715</v>
      </c>
      <c r="J139" s="1588"/>
      <c r="K139" s="328">
        <v>7</v>
      </c>
      <c r="L139" s="329">
        <v>1</v>
      </c>
      <c r="M139" s="1626"/>
      <c r="N139" s="1626"/>
      <c r="O139" s="49"/>
      <c r="P139" s="49"/>
      <c r="Q139" s="1605" t="s">
        <v>1017</v>
      </c>
      <c r="R139" s="1606"/>
      <c r="S139" s="73">
        <v>5</v>
      </c>
      <c r="T139" s="81">
        <v>1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60"/>
      <c r="AK139" s="60"/>
      <c r="AL139" s="60"/>
      <c r="AM139" s="60"/>
    </row>
    <row r="140" spans="1:39" ht="12.75">
      <c r="A140" s="1641"/>
      <c r="B140" s="1641"/>
      <c r="C140" s="35"/>
      <c r="D140" s="35"/>
      <c r="E140" s="30"/>
      <c r="F140" s="30"/>
      <c r="G140" s="30"/>
      <c r="H140" s="30"/>
      <c r="I140" s="1589" t="s">
        <v>485</v>
      </c>
      <c r="J140" s="1590"/>
      <c r="K140" s="67">
        <v>7</v>
      </c>
      <c r="L140" s="68">
        <v>1</v>
      </c>
      <c r="M140" s="1626"/>
      <c r="N140" s="1626"/>
      <c r="O140" s="49"/>
      <c r="P140" s="49"/>
      <c r="Q140" s="1607" t="s">
        <v>1161</v>
      </c>
      <c r="R140" s="1608"/>
      <c r="S140" s="70">
        <v>5</v>
      </c>
      <c r="T140" s="71">
        <v>1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60"/>
      <c r="AK140" s="60"/>
      <c r="AL140" s="60"/>
      <c r="AM140" s="60"/>
    </row>
    <row r="141" spans="1:39" ht="12.75">
      <c r="A141" s="1642"/>
      <c r="B141" s="1642"/>
      <c r="C141" s="43"/>
      <c r="D141" s="43"/>
      <c r="E141" s="30"/>
      <c r="F141" s="30"/>
      <c r="G141" s="30"/>
      <c r="H141" s="30"/>
      <c r="I141" s="1589" t="s">
        <v>491</v>
      </c>
      <c r="J141" s="1590"/>
      <c r="K141" s="236">
        <v>7</v>
      </c>
      <c r="L141" s="605">
        <v>1</v>
      </c>
      <c r="M141" s="1626"/>
      <c r="N141" s="1626"/>
      <c r="O141" s="49"/>
      <c r="P141" s="49"/>
      <c r="Q141" s="1583" t="s">
        <v>186</v>
      </c>
      <c r="R141" s="1584"/>
      <c r="S141" s="1191">
        <v>5</v>
      </c>
      <c r="T141" s="1106">
        <v>1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60"/>
      <c r="AK141" s="60"/>
      <c r="AL141" s="60"/>
      <c r="AM141" s="60"/>
    </row>
    <row r="142" spans="1:39" ht="12.75">
      <c r="A142" s="1645"/>
      <c r="B142" s="1645"/>
      <c r="C142" s="39"/>
      <c r="D142" s="39"/>
      <c r="E142" s="30"/>
      <c r="F142" s="30"/>
      <c r="G142" s="30"/>
      <c r="H142" s="30"/>
      <c r="I142" s="1609" t="s">
        <v>533</v>
      </c>
      <c r="J142" s="1610"/>
      <c r="K142" s="79">
        <v>8</v>
      </c>
      <c r="L142" s="80">
        <v>1</v>
      </c>
      <c r="M142" s="1626"/>
      <c r="N142" s="1626"/>
      <c r="O142" s="49"/>
      <c r="P142" s="49"/>
      <c r="Q142" s="1583" t="s">
        <v>599</v>
      </c>
      <c r="R142" s="1584"/>
      <c r="S142" s="902">
        <v>6</v>
      </c>
      <c r="T142" s="1143">
        <v>1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60"/>
      <c r="AK142" s="60"/>
      <c r="AL142" s="60"/>
      <c r="AM142" s="60"/>
    </row>
    <row r="143" spans="1:39" ht="12.75">
      <c r="A143" s="1640"/>
      <c r="B143" s="1640"/>
      <c r="C143" s="42"/>
      <c r="D143" s="42"/>
      <c r="E143" s="30"/>
      <c r="F143" s="30"/>
      <c r="G143" s="30"/>
      <c r="H143" s="30"/>
      <c r="I143" s="1605" t="s">
        <v>663</v>
      </c>
      <c r="J143" s="1606"/>
      <c r="K143" s="73">
        <v>9</v>
      </c>
      <c r="L143" s="81">
        <v>1</v>
      </c>
      <c r="M143" s="1626"/>
      <c r="N143" s="1626"/>
      <c r="O143" s="49"/>
      <c r="P143" s="49"/>
      <c r="Q143" s="1583" t="s">
        <v>403</v>
      </c>
      <c r="R143" s="1584"/>
      <c r="S143" s="902">
        <v>6</v>
      </c>
      <c r="T143" s="1143">
        <v>1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60"/>
      <c r="AK143" s="60"/>
      <c r="AL143" s="60"/>
      <c r="AM143" s="60"/>
    </row>
    <row r="144" spans="1:39" ht="12.75">
      <c r="A144" s="1640"/>
      <c r="B144" s="1640"/>
      <c r="C144" s="42"/>
      <c r="D144" s="42"/>
      <c r="E144" s="30"/>
      <c r="F144" s="30"/>
      <c r="G144" s="30"/>
      <c r="H144" s="30"/>
      <c r="I144" s="1587" t="s">
        <v>170</v>
      </c>
      <c r="J144" s="1588"/>
      <c r="K144" s="328">
        <v>10</v>
      </c>
      <c r="L144" s="329">
        <v>1</v>
      </c>
      <c r="M144" s="1626"/>
      <c r="N144" s="1626"/>
      <c r="O144" s="49"/>
      <c r="P144" s="49"/>
      <c r="Q144" s="1595" t="s">
        <v>653</v>
      </c>
      <c r="R144" s="1596"/>
      <c r="S144" s="69">
        <v>6</v>
      </c>
      <c r="T144" s="78">
        <v>1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60"/>
      <c r="AK144" s="60"/>
      <c r="AL144" s="60"/>
      <c r="AM144" s="60"/>
    </row>
    <row r="145" spans="1:39" ht="12.75">
      <c r="A145" s="1644"/>
      <c r="B145" s="1644"/>
      <c r="C145" s="50"/>
      <c r="D145" s="50"/>
      <c r="E145" s="30"/>
      <c r="F145" s="30"/>
      <c r="G145" s="30"/>
      <c r="H145" s="30"/>
      <c r="I145" s="1615" t="s">
        <v>748</v>
      </c>
      <c r="J145" s="1616"/>
      <c r="K145" s="66">
        <v>9</v>
      </c>
      <c r="L145" s="90">
        <v>1</v>
      </c>
      <c r="M145" s="1626"/>
      <c r="N145" s="1626"/>
      <c r="O145" s="49"/>
      <c r="P145" s="49"/>
      <c r="Q145" s="1587" t="s">
        <v>715</v>
      </c>
      <c r="R145" s="1588"/>
      <c r="S145" s="328">
        <v>7</v>
      </c>
      <c r="T145" s="329">
        <v>1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60"/>
      <c r="AK145" s="60"/>
      <c r="AL145" s="60"/>
      <c r="AM145" s="60"/>
    </row>
    <row r="146" spans="1:39" ht="12.75">
      <c r="A146" s="1642"/>
      <c r="B146" s="1642"/>
      <c r="C146" s="43"/>
      <c r="D146" s="43"/>
      <c r="E146" s="30"/>
      <c r="F146" s="30"/>
      <c r="G146" s="30"/>
      <c r="H146" s="30"/>
      <c r="I146" s="1605" t="s">
        <v>1107</v>
      </c>
      <c r="J146" s="1606"/>
      <c r="K146" s="89">
        <v>10</v>
      </c>
      <c r="L146" s="652">
        <v>1</v>
      </c>
      <c r="M146" s="1626"/>
      <c r="N146" s="1626"/>
      <c r="O146" s="49"/>
      <c r="P146" s="49"/>
      <c r="Q146" s="1589" t="s">
        <v>485</v>
      </c>
      <c r="R146" s="1590"/>
      <c r="S146" s="236">
        <v>7</v>
      </c>
      <c r="T146" s="605">
        <v>1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60"/>
      <c r="AK146" s="60"/>
      <c r="AL146" s="60"/>
      <c r="AM146" s="60"/>
    </row>
    <row r="147" spans="1:39" ht="12.75">
      <c r="A147" s="1625"/>
      <c r="B147" s="1625"/>
      <c r="C147" s="55"/>
      <c r="D147" s="55"/>
      <c r="E147" s="30"/>
      <c r="F147" s="30"/>
      <c r="G147" s="30"/>
      <c r="H147" s="30"/>
      <c r="I147" s="1607" t="s">
        <v>709</v>
      </c>
      <c r="J147" s="1608"/>
      <c r="K147" s="70">
        <v>10</v>
      </c>
      <c r="L147" s="71">
        <v>1</v>
      </c>
      <c r="M147" s="1626"/>
      <c r="N147" s="1626"/>
      <c r="O147" s="49"/>
      <c r="P147" s="49"/>
      <c r="Q147" s="1589" t="s">
        <v>491</v>
      </c>
      <c r="R147" s="1590"/>
      <c r="S147" s="67">
        <v>7</v>
      </c>
      <c r="T147" s="68">
        <v>1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60"/>
      <c r="AK147" s="60"/>
      <c r="AL147" s="60"/>
      <c r="AM147" s="60"/>
    </row>
    <row r="148" spans="1:39" ht="12.75">
      <c r="A148" s="1645"/>
      <c r="B148" s="1645"/>
      <c r="C148" s="39"/>
      <c r="D148" s="39"/>
      <c r="E148" s="30"/>
      <c r="F148" s="30"/>
      <c r="G148" s="30"/>
      <c r="H148" s="30"/>
      <c r="I148" s="1611" t="s">
        <v>1043</v>
      </c>
      <c r="J148" s="1612"/>
      <c r="K148" s="69">
        <v>10</v>
      </c>
      <c r="L148" s="78">
        <v>1</v>
      </c>
      <c r="M148" s="1626"/>
      <c r="N148" s="1626"/>
      <c r="O148" s="49"/>
      <c r="P148" s="49"/>
      <c r="Q148" s="1609" t="s">
        <v>533</v>
      </c>
      <c r="R148" s="1610"/>
      <c r="S148" s="79">
        <v>8</v>
      </c>
      <c r="T148" s="80">
        <v>1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60"/>
      <c r="AK148" s="60"/>
      <c r="AL148" s="60"/>
      <c r="AM148" s="60"/>
    </row>
    <row r="149" spans="1:39" ht="12.75">
      <c r="A149" s="1643"/>
      <c r="B149" s="1643"/>
      <c r="C149" s="62"/>
      <c r="D149" s="62"/>
      <c r="E149" s="30"/>
      <c r="F149" s="30"/>
      <c r="G149" s="30"/>
      <c r="H149" s="30"/>
      <c r="I149" s="1583" t="s">
        <v>480</v>
      </c>
      <c r="J149" s="1584"/>
      <c r="K149" s="902">
        <v>10</v>
      </c>
      <c r="L149" s="1143">
        <v>1</v>
      </c>
      <c r="M149" s="1626"/>
      <c r="N149" s="1626"/>
      <c r="O149" s="49"/>
      <c r="P149" s="49"/>
      <c r="Q149" s="1605" t="s">
        <v>663</v>
      </c>
      <c r="R149" s="1606"/>
      <c r="S149" s="73">
        <v>9</v>
      </c>
      <c r="T149" s="81">
        <v>1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60"/>
      <c r="AK149" s="60"/>
      <c r="AL149" s="60"/>
      <c r="AM149" s="60"/>
    </row>
    <row r="150" spans="1:39" ht="12.75">
      <c r="A150" s="1641"/>
      <c r="B150" s="1641"/>
      <c r="C150" s="35"/>
      <c r="D150" s="35"/>
      <c r="E150" s="30"/>
      <c r="F150" s="30"/>
      <c r="G150" s="30"/>
      <c r="H150" s="30"/>
      <c r="I150" s="1599" t="s">
        <v>378</v>
      </c>
      <c r="J150" s="1600"/>
      <c r="K150" s="66">
        <v>11</v>
      </c>
      <c r="L150" s="90">
        <v>1</v>
      </c>
      <c r="M150" s="1626"/>
      <c r="N150" s="1626"/>
      <c r="O150" s="49"/>
      <c r="P150" s="49"/>
      <c r="Q150" s="1615" t="s">
        <v>748</v>
      </c>
      <c r="R150" s="1616"/>
      <c r="S150" s="66">
        <v>9</v>
      </c>
      <c r="T150" s="90">
        <v>1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60"/>
      <c r="AK150" s="60"/>
      <c r="AL150" s="60"/>
      <c r="AM150" s="60"/>
    </row>
    <row r="151" spans="1:39" ht="12.75">
      <c r="A151" s="1641"/>
      <c r="B151" s="1641"/>
      <c r="C151" s="35"/>
      <c r="D151" s="35"/>
      <c r="E151" s="30"/>
      <c r="F151" s="30"/>
      <c r="G151" s="30"/>
      <c r="H151" s="30"/>
      <c r="I151" s="1585" t="s">
        <v>470</v>
      </c>
      <c r="J151" s="1586"/>
      <c r="K151" s="224">
        <v>13</v>
      </c>
      <c r="L151" s="349">
        <v>1</v>
      </c>
      <c r="M151" s="1626"/>
      <c r="N151" s="1626"/>
      <c r="O151" s="49"/>
      <c r="P151" s="49"/>
      <c r="Q151" s="1587" t="s">
        <v>170</v>
      </c>
      <c r="R151" s="1588"/>
      <c r="S151" s="333">
        <v>10</v>
      </c>
      <c r="T151" s="607">
        <v>1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60"/>
      <c r="AK151" s="60"/>
      <c r="AL151" s="60"/>
      <c r="AM151" s="60"/>
    </row>
    <row r="152" spans="1:39" ht="12.75">
      <c r="A152" s="30"/>
      <c r="B152" s="30"/>
      <c r="C152" s="30"/>
      <c r="D152" s="30"/>
      <c r="E152" s="30"/>
      <c r="F152" s="30"/>
      <c r="G152" s="30"/>
      <c r="H152" s="30"/>
      <c r="I152" s="1589" t="s">
        <v>784</v>
      </c>
      <c r="J152" s="1590"/>
      <c r="K152" s="67">
        <v>14</v>
      </c>
      <c r="L152" s="68">
        <v>1</v>
      </c>
      <c r="M152" s="1626"/>
      <c r="N152" s="1626"/>
      <c r="O152" s="49"/>
      <c r="P152" s="49"/>
      <c r="Q152" s="1605" t="s">
        <v>1107</v>
      </c>
      <c r="R152" s="1606"/>
      <c r="S152" s="73">
        <v>10</v>
      </c>
      <c r="T152" s="81">
        <v>1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60"/>
      <c r="AK152" s="60"/>
      <c r="AL152" s="60"/>
      <c r="AM152" s="60"/>
    </row>
    <row r="153" spans="1:39" ht="12.75">
      <c r="A153" s="30"/>
      <c r="B153" s="30"/>
      <c r="C153" s="30"/>
      <c r="D153" s="30"/>
      <c r="E153" s="30"/>
      <c r="F153" s="30"/>
      <c r="G153" s="30"/>
      <c r="H153" s="30"/>
      <c r="I153" s="1611" t="s">
        <v>716</v>
      </c>
      <c r="J153" s="1612"/>
      <c r="K153" s="226">
        <v>14</v>
      </c>
      <c r="L153" s="608">
        <v>1</v>
      </c>
      <c r="M153" s="1626"/>
      <c r="N153" s="1626"/>
      <c r="O153" s="49"/>
      <c r="P153" s="49"/>
      <c r="Q153" s="1607" t="s">
        <v>709</v>
      </c>
      <c r="R153" s="1608"/>
      <c r="S153" s="319">
        <v>10</v>
      </c>
      <c r="T153" s="609">
        <v>1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60"/>
      <c r="AK153" s="60"/>
      <c r="AL153" s="60"/>
      <c r="AM153" s="60"/>
    </row>
    <row r="154" spans="1:39" ht="12.75">
      <c r="A154" s="30"/>
      <c r="B154" s="30"/>
      <c r="C154" s="30"/>
      <c r="D154" s="30"/>
      <c r="E154" s="30"/>
      <c r="F154" s="30"/>
      <c r="G154" s="30"/>
      <c r="H154" s="30"/>
      <c r="I154" s="1603" t="s">
        <v>477</v>
      </c>
      <c r="J154" s="1604"/>
      <c r="K154" s="645">
        <v>14</v>
      </c>
      <c r="L154" s="644">
        <v>1</v>
      </c>
      <c r="M154" s="1626"/>
      <c r="N154" s="1626"/>
      <c r="O154" s="49"/>
      <c r="P154" s="49"/>
      <c r="Q154" s="1611" t="s">
        <v>1043</v>
      </c>
      <c r="R154" s="1612"/>
      <c r="S154" s="69">
        <v>10</v>
      </c>
      <c r="T154" s="78">
        <v>1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60"/>
      <c r="AK154" s="60"/>
      <c r="AL154" s="60"/>
      <c r="AM154" s="60"/>
    </row>
    <row r="155" spans="1:39" ht="12.75">
      <c r="A155" s="30"/>
      <c r="B155" s="30"/>
      <c r="C155" s="30"/>
      <c r="D155" s="30"/>
      <c r="E155" s="30"/>
      <c r="F155" s="30"/>
      <c r="G155" s="30"/>
      <c r="H155" s="30"/>
      <c r="I155" s="1587" t="s">
        <v>714</v>
      </c>
      <c r="J155" s="1588"/>
      <c r="K155" s="328">
        <v>15</v>
      </c>
      <c r="L155" s="329">
        <v>1</v>
      </c>
      <c r="M155" s="1626"/>
      <c r="N155" s="1626"/>
      <c r="O155" s="49"/>
      <c r="P155" s="49"/>
      <c r="Q155" s="1583" t="s">
        <v>480</v>
      </c>
      <c r="R155" s="1584"/>
      <c r="S155" s="902">
        <v>10</v>
      </c>
      <c r="T155" s="1143">
        <v>1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60"/>
      <c r="AK155" s="60"/>
      <c r="AL155" s="60"/>
      <c r="AM155" s="60"/>
    </row>
    <row r="156" spans="1:39" ht="12.75">
      <c r="A156" s="30"/>
      <c r="B156" s="30"/>
      <c r="C156" s="30"/>
      <c r="D156" s="30"/>
      <c r="E156" s="30"/>
      <c r="F156" s="30"/>
      <c r="G156" s="30"/>
      <c r="H156" s="30"/>
      <c r="I156" s="1615" t="s">
        <v>464</v>
      </c>
      <c r="J156" s="1616"/>
      <c r="K156" s="317">
        <v>17</v>
      </c>
      <c r="L156" s="1210">
        <v>1</v>
      </c>
      <c r="M156" s="1626"/>
      <c r="N156" s="1626"/>
      <c r="O156" s="49"/>
      <c r="P156" s="49"/>
      <c r="Q156" s="1599" t="s">
        <v>378</v>
      </c>
      <c r="R156" s="1600"/>
      <c r="S156" s="317">
        <v>11</v>
      </c>
      <c r="T156" s="1210">
        <v>1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60"/>
      <c r="AK156" s="60"/>
      <c r="AL156" s="60"/>
      <c r="AM156" s="60"/>
    </row>
    <row r="157" spans="1:39" ht="12.75">
      <c r="A157" s="30"/>
      <c r="B157" s="30"/>
      <c r="C157" s="30"/>
      <c r="D157" s="30"/>
      <c r="E157" s="30"/>
      <c r="F157" s="30"/>
      <c r="G157" s="30"/>
      <c r="H157" s="30"/>
      <c r="I157" s="1589" t="s">
        <v>1048</v>
      </c>
      <c r="J157" s="1590"/>
      <c r="K157" s="77">
        <v>17</v>
      </c>
      <c r="L157" s="68">
        <v>1</v>
      </c>
      <c r="M157" s="1626"/>
      <c r="N157" s="1626"/>
      <c r="O157" s="49"/>
      <c r="P157" s="49"/>
      <c r="Q157" s="1585" t="s">
        <v>470</v>
      </c>
      <c r="R157" s="1586"/>
      <c r="S157" s="76">
        <v>13</v>
      </c>
      <c r="T157" s="75">
        <v>1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60"/>
      <c r="AK157" s="60"/>
      <c r="AL157" s="60"/>
      <c r="AM157" s="60"/>
    </row>
    <row r="158" spans="1:39" ht="12.75">
      <c r="A158" s="30"/>
      <c r="B158" s="30"/>
      <c r="C158" s="30"/>
      <c r="D158" s="30"/>
      <c r="E158" s="30"/>
      <c r="F158" s="30"/>
      <c r="G158" s="30"/>
      <c r="H158" s="30"/>
      <c r="I158" s="1607" t="s">
        <v>710</v>
      </c>
      <c r="J158" s="1608"/>
      <c r="K158" s="70">
        <v>18</v>
      </c>
      <c r="L158" s="71">
        <v>1</v>
      </c>
      <c r="M158" s="1626"/>
      <c r="N158" s="1626"/>
      <c r="O158" s="49"/>
      <c r="P158" s="49"/>
      <c r="Q158" s="1589" t="s">
        <v>784</v>
      </c>
      <c r="R158" s="1590"/>
      <c r="S158" s="67">
        <v>14</v>
      </c>
      <c r="T158" s="68">
        <v>1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60"/>
      <c r="AK158" s="60"/>
      <c r="AL158" s="60"/>
      <c r="AM158" s="60"/>
    </row>
    <row r="159" spans="1:39" ht="12.75">
      <c r="A159" s="30"/>
      <c r="B159" s="30"/>
      <c r="C159" s="30"/>
      <c r="D159" s="30"/>
      <c r="E159" s="30"/>
      <c r="F159" s="30"/>
      <c r="G159" s="30"/>
      <c r="H159" s="30"/>
      <c r="I159" s="1585" t="s">
        <v>176</v>
      </c>
      <c r="J159" s="1586"/>
      <c r="K159" s="92">
        <v>19</v>
      </c>
      <c r="L159" s="94">
        <v>1</v>
      </c>
      <c r="M159" s="1625"/>
      <c r="N159" s="1625"/>
      <c r="O159" s="55"/>
      <c r="P159" s="55"/>
      <c r="Q159" s="1603" t="s">
        <v>477</v>
      </c>
      <c r="R159" s="1604"/>
      <c r="S159" s="666">
        <v>14</v>
      </c>
      <c r="T159" s="665">
        <v>1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60"/>
      <c r="AK159" s="60"/>
      <c r="AL159" s="60"/>
      <c r="AM159" s="60"/>
    </row>
    <row r="160" spans="1:39" ht="12.75">
      <c r="A160" s="30"/>
      <c r="B160" s="30"/>
      <c r="C160" s="30"/>
      <c r="D160" s="30"/>
      <c r="E160" s="30"/>
      <c r="F160" s="30"/>
      <c r="G160" s="30"/>
      <c r="H160" s="30"/>
      <c r="I160" s="1605" t="s">
        <v>388</v>
      </c>
      <c r="J160" s="1606"/>
      <c r="K160" s="73">
        <v>19</v>
      </c>
      <c r="L160" s="81">
        <v>1</v>
      </c>
      <c r="M160" s="1489"/>
      <c r="N160" s="1489"/>
      <c r="O160" s="42"/>
      <c r="P160" s="42"/>
      <c r="Q160" s="1587" t="s">
        <v>714</v>
      </c>
      <c r="R160" s="1588"/>
      <c r="S160" s="328">
        <v>15</v>
      </c>
      <c r="T160" s="329">
        <v>1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60"/>
      <c r="AK160" s="60"/>
      <c r="AL160" s="60"/>
      <c r="AM160" s="60"/>
    </row>
    <row r="161" spans="1:39" ht="12.75">
      <c r="A161" s="30"/>
      <c r="B161" s="30"/>
      <c r="C161" s="30"/>
      <c r="D161" s="30"/>
      <c r="E161" s="30"/>
      <c r="F161" s="30"/>
      <c r="G161" s="30"/>
      <c r="H161" s="30"/>
      <c r="I161" s="1615" t="s">
        <v>1047</v>
      </c>
      <c r="J161" s="1616"/>
      <c r="K161" s="66">
        <v>21</v>
      </c>
      <c r="L161" s="90">
        <v>1</v>
      </c>
      <c r="M161" s="1625"/>
      <c r="N161" s="1625"/>
      <c r="O161" s="55"/>
      <c r="P161" s="55"/>
      <c r="Q161" s="1589" t="s">
        <v>1048</v>
      </c>
      <c r="R161" s="1590"/>
      <c r="S161" s="67">
        <v>17</v>
      </c>
      <c r="T161" s="68">
        <v>1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60"/>
      <c r="AK161" s="60"/>
      <c r="AL161" s="60"/>
      <c r="AM161" s="60"/>
    </row>
    <row r="162" spans="1:39" ht="12.75">
      <c r="A162" s="30"/>
      <c r="B162" s="30"/>
      <c r="C162" s="30"/>
      <c r="D162" s="30"/>
      <c r="E162" s="30"/>
      <c r="F162" s="30"/>
      <c r="G162" s="30"/>
      <c r="H162" s="30"/>
      <c r="I162" s="1611" t="s">
        <v>1021</v>
      </c>
      <c r="J162" s="1612"/>
      <c r="K162" s="226">
        <v>21</v>
      </c>
      <c r="L162" s="608">
        <v>1</v>
      </c>
      <c r="M162" s="1625"/>
      <c r="N162" s="1625"/>
      <c r="O162" s="55"/>
      <c r="P162" s="55"/>
      <c r="Q162" s="1607" t="s">
        <v>710</v>
      </c>
      <c r="R162" s="1608"/>
      <c r="S162" s="319">
        <v>18</v>
      </c>
      <c r="T162" s="609">
        <v>1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60"/>
      <c r="AK162" s="60"/>
      <c r="AL162" s="60"/>
      <c r="AM162" s="60"/>
    </row>
    <row r="163" spans="1:39" ht="12.75">
      <c r="A163" s="30"/>
      <c r="B163" s="30"/>
      <c r="C163" s="30"/>
      <c r="D163" s="30"/>
      <c r="E163" s="30"/>
      <c r="F163" s="30"/>
      <c r="G163" s="30"/>
      <c r="H163" s="30"/>
      <c r="I163" s="1609" t="s">
        <v>1045</v>
      </c>
      <c r="J163" s="1610"/>
      <c r="K163" s="101">
        <v>21</v>
      </c>
      <c r="L163" s="606">
        <v>1</v>
      </c>
      <c r="M163" s="1625"/>
      <c r="N163" s="1625"/>
      <c r="O163" s="55"/>
      <c r="P163" s="55"/>
      <c r="Q163" s="1585" t="s">
        <v>176</v>
      </c>
      <c r="R163" s="1586"/>
      <c r="S163" s="224">
        <v>19</v>
      </c>
      <c r="T163" s="349">
        <v>1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60"/>
      <c r="AK163" s="60"/>
      <c r="AL163" s="60"/>
      <c r="AM163" s="60"/>
    </row>
    <row r="164" spans="1:39" ht="12.75">
      <c r="A164" s="30"/>
      <c r="B164" s="30"/>
      <c r="C164" s="30"/>
      <c r="D164" s="30"/>
      <c r="E164" s="30"/>
      <c r="F164" s="30"/>
      <c r="G164" s="30"/>
      <c r="H164" s="30"/>
      <c r="I164" s="1587" t="s">
        <v>1062</v>
      </c>
      <c r="J164" s="1588"/>
      <c r="K164" s="328">
        <v>22</v>
      </c>
      <c r="L164" s="329">
        <v>1</v>
      </c>
      <c r="M164" s="1625"/>
      <c r="N164" s="1625"/>
      <c r="O164" s="55"/>
      <c r="P164" s="55"/>
      <c r="Q164" s="1615" t="s">
        <v>1047</v>
      </c>
      <c r="R164" s="1616"/>
      <c r="S164" s="66">
        <v>21</v>
      </c>
      <c r="T164" s="90">
        <v>1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60"/>
      <c r="AK164" s="60"/>
      <c r="AL164" s="60"/>
      <c r="AM164" s="60"/>
    </row>
    <row r="165" spans="1:39" ht="12.75">
      <c r="A165" s="30"/>
      <c r="B165" s="30"/>
      <c r="C165" s="30"/>
      <c r="D165" s="30"/>
      <c r="E165" s="30"/>
      <c r="F165" s="30"/>
      <c r="G165" s="30"/>
      <c r="H165" s="30"/>
      <c r="I165" s="1623" t="s">
        <v>1128</v>
      </c>
      <c r="J165" s="1624"/>
      <c r="K165" s="67">
        <v>22</v>
      </c>
      <c r="L165" s="68">
        <v>1</v>
      </c>
      <c r="M165" s="1625"/>
      <c r="N165" s="1625"/>
      <c r="O165" s="55"/>
      <c r="P165" s="55"/>
      <c r="Q165" s="1611" t="s">
        <v>1021</v>
      </c>
      <c r="R165" s="1612"/>
      <c r="S165" s="69">
        <v>21</v>
      </c>
      <c r="T165" s="78">
        <v>1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60"/>
      <c r="AK165" s="60"/>
      <c r="AL165" s="60"/>
      <c r="AM165" s="60"/>
    </row>
    <row r="166" spans="1:39" ht="12.75">
      <c r="A166" s="30"/>
      <c r="B166" s="30"/>
      <c r="C166" s="30"/>
      <c r="D166" s="30"/>
      <c r="E166" s="30"/>
      <c r="F166" s="30"/>
      <c r="G166" s="30"/>
      <c r="H166" s="30"/>
      <c r="I166" s="1587" t="s">
        <v>461</v>
      </c>
      <c r="J166" s="1588"/>
      <c r="K166" s="328">
        <v>22</v>
      </c>
      <c r="L166" s="329">
        <v>1</v>
      </c>
      <c r="M166" s="1625"/>
      <c r="N166" s="1625"/>
      <c r="O166" s="55"/>
      <c r="P166" s="55"/>
      <c r="Q166" s="1609" t="s">
        <v>1045</v>
      </c>
      <c r="R166" s="1610"/>
      <c r="S166" s="79">
        <v>21</v>
      </c>
      <c r="T166" s="80">
        <v>1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60"/>
      <c r="AK166" s="60"/>
      <c r="AL166" s="60"/>
      <c r="AM166" s="60"/>
    </row>
    <row r="167" spans="1:39" ht="12.75">
      <c r="A167" s="30"/>
      <c r="B167" s="30"/>
      <c r="C167" s="30"/>
      <c r="D167" s="30"/>
      <c r="E167" s="30"/>
      <c r="F167" s="30"/>
      <c r="G167" s="30"/>
      <c r="H167" s="30"/>
      <c r="I167" s="1609" t="s">
        <v>398</v>
      </c>
      <c r="J167" s="1610"/>
      <c r="K167" s="79">
        <v>22</v>
      </c>
      <c r="L167" s="80">
        <v>1</v>
      </c>
      <c r="M167" s="1625"/>
      <c r="N167" s="1625"/>
      <c r="O167" s="55"/>
      <c r="P167" s="55"/>
      <c r="Q167" s="1587" t="s">
        <v>1062</v>
      </c>
      <c r="R167" s="1588"/>
      <c r="S167" s="328">
        <v>22</v>
      </c>
      <c r="T167" s="329">
        <v>1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60"/>
      <c r="AK167" s="60"/>
      <c r="AL167" s="60"/>
      <c r="AM167" s="60"/>
    </row>
    <row r="168" spans="1:39" ht="12.75">
      <c r="A168" s="30"/>
      <c r="B168" s="30"/>
      <c r="C168" s="30"/>
      <c r="D168" s="30"/>
      <c r="E168" s="30"/>
      <c r="F168" s="30"/>
      <c r="G168" s="30"/>
      <c r="H168" s="30"/>
      <c r="I168" s="1599" t="s">
        <v>1075</v>
      </c>
      <c r="J168" s="1600"/>
      <c r="K168" s="66">
        <v>22</v>
      </c>
      <c r="L168" s="90">
        <v>1</v>
      </c>
      <c r="M168" s="1625"/>
      <c r="N168" s="1625"/>
      <c r="O168" s="55"/>
      <c r="P168" s="55"/>
      <c r="Q168" s="1623" t="s">
        <v>1128</v>
      </c>
      <c r="R168" s="1624"/>
      <c r="S168" s="67">
        <v>22</v>
      </c>
      <c r="T168" s="68">
        <v>1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60"/>
      <c r="AK168" s="60"/>
      <c r="AL168" s="60"/>
      <c r="AM168" s="60"/>
    </row>
    <row r="169" spans="1:39" ht="12.75">
      <c r="A169" s="30"/>
      <c r="B169" s="30"/>
      <c r="C169" s="30"/>
      <c r="D169" s="30"/>
      <c r="E169" s="30"/>
      <c r="F169" s="30"/>
      <c r="G169" s="30"/>
      <c r="H169" s="30"/>
      <c r="I169" s="1583" t="s">
        <v>1040</v>
      </c>
      <c r="J169" s="1584"/>
      <c r="K169" s="902">
        <v>23</v>
      </c>
      <c r="L169" s="1143">
        <v>1</v>
      </c>
      <c r="M169" s="30"/>
      <c r="N169" s="30"/>
      <c r="O169" s="30"/>
      <c r="P169" s="30"/>
      <c r="Q169" s="1587" t="s">
        <v>461</v>
      </c>
      <c r="R169" s="1588"/>
      <c r="S169" s="328">
        <v>22</v>
      </c>
      <c r="T169" s="329">
        <v>1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60"/>
      <c r="AK169" s="60"/>
      <c r="AL169" s="60"/>
      <c r="AM169" s="60"/>
    </row>
    <row r="170" spans="1:39" ht="13.5" thickBot="1">
      <c r="A170" s="30"/>
      <c r="B170" s="30"/>
      <c r="C170" s="30"/>
      <c r="D170" s="30"/>
      <c r="E170" s="30"/>
      <c r="F170" s="30"/>
      <c r="G170" s="30"/>
      <c r="H170" s="30"/>
      <c r="I170" s="1286" t="s">
        <v>1123</v>
      </c>
      <c r="J170" s="1739"/>
      <c r="K170" s="276">
        <v>24</v>
      </c>
      <c r="L170" s="1246">
        <v>1</v>
      </c>
      <c r="M170" s="30"/>
      <c r="N170" s="30"/>
      <c r="O170" s="30"/>
      <c r="P170" s="30"/>
      <c r="Q170" s="1599" t="s">
        <v>1075</v>
      </c>
      <c r="R170" s="1600"/>
      <c r="S170" s="66">
        <v>22</v>
      </c>
      <c r="T170" s="90">
        <v>1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60"/>
      <c r="AK170" s="60"/>
      <c r="AL170" s="60"/>
      <c r="AM170" s="60"/>
    </row>
    <row r="171" spans="1:39" ht="13.5" thickBot="1">
      <c r="A171" s="30"/>
      <c r="B171" s="30"/>
      <c r="C171" s="30"/>
      <c r="D171" s="30"/>
      <c r="E171" s="30"/>
      <c r="F171" s="30"/>
      <c r="G171" s="30"/>
      <c r="H171" s="30"/>
      <c r="I171" s="1625"/>
      <c r="J171" s="1625"/>
      <c r="K171" s="55"/>
      <c r="L171" s="55"/>
      <c r="M171" s="30"/>
      <c r="N171" s="30"/>
      <c r="O171" s="30"/>
      <c r="P171" s="30"/>
      <c r="Q171" s="1621" t="s">
        <v>1040</v>
      </c>
      <c r="R171" s="1622"/>
      <c r="S171" s="1212">
        <v>23</v>
      </c>
      <c r="T171" s="1213">
        <v>1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60"/>
      <c r="AK171" s="60"/>
      <c r="AL171" s="60"/>
      <c r="AM171" s="60"/>
    </row>
    <row r="172" spans="1:39" ht="12.75">
      <c r="A172" s="30"/>
      <c r="B172" s="30"/>
      <c r="C172" s="30"/>
      <c r="D172" s="30"/>
      <c r="E172" s="30"/>
      <c r="F172" s="30"/>
      <c r="G172" s="30"/>
      <c r="H172" s="30"/>
      <c r="I172" s="1625"/>
      <c r="J172" s="1625"/>
      <c r="K172" s="55"/>
      <c r="L172" s="5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60"/>
      <c r="AK172" s="60"/>
      <c r="AL172" s="60"/>
      <c r="AM172" s="60"/>
    </row>
    <row r="173" spans="1:39" ht="12.75">
      <c r="A173" s="30"/>
      <c r="B173" s="30"/>
      <c r="C173" s="30"/>
      <c r="D173" s="30"/>
      <c r="E173" s="30"/>
      <c r="F173" s="30"/>
      <c r="G173" s="30"/>
      <c r="H173" s="30"/>
      <c r="I173" s="1625" t="s">
        <v>1141</v>
      </c>
      <c r="J173" s="1625"/>
      <c r="K173" s="55">
        <v>16</v>
      </c>
      <c r="L173" s="55">
        <v>43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60"/>
      <c r="AK173" s="60"/>
      <c r="AL173" s="60"/>
      <c r="AM173" s="60"/>
    </row>
    <row r="174" spans="1:39" ht="12.75">
      <c r="A174" s="30"/>
      <c r="B174" s="30"/>
      <c r="C174" s="30"/>
      <c r="D174" s="30"/>
      <c r="E174" s="30"/>
      <c r="F174" s="30"/>
      <c r="G174" s="30"/>
      <c r="H174" s="30"/>
      <c r="I174" s="1625" t="s">
        <v>1142</v>
      </c>
      <c r="J174" s="1625"/>
      <c r="K174" s="55">
        <v>14</v>
      </c>
      <c r="L174" s="55">
        <v>40</v>
      </c>
      <c r="M174" s="30"/>
      <c r="N174" s="30"/>
      <c r="O174" s="30"/>
      <c r="P174" s="30"/>
      <c r="Q174" s="1625" t="s">
        <v>1141</v>
      </c>
      <c r="R174" s="1625"/>
      <c r="S174" s="55">
        <v>17</v>
      </c>
      <c r="T174" s="55">
        <v>51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60"/>
      <c r="AK174" s="60"/>
      <c r="AL174" s="60"/>
      <c r="AM174" s="60"/>
    </row>
    <row r="175" spans="1:39" ht="12.75">
      <c r="A175" s="30"/>
      <c r="B175" s="30"/>
      <c r="C175" s="30"/>
      <c r="D175" s="30"/>
      <c r="E175" s="30"/>
      <c r="F175" s="30"/>
      <c r="G175" s="30"/>
      <c r="H175" s="30"/>
      <c r="I175" s="1625" t="s">
        <v>1146</v>
      </c>
      <c r="J175" s="1625"/>
      <c r="K175" s="55">
        <v>12</v>
      </c>
      <c r="L175" s="55">
        <v>35</v>
      </c>
      <c r="M175" s="30"/>
      <c r="N175" s="30"/>
      <c r="O175" s="30"/>
      <c r="P175" s="30"/>
      <c r="Q175" s="1625" t="s">
        <v>1142</v>
      </c>
      <c r="R175" s="1625"/>
      <c r="S175" s="55">
        <v>14</v>
      </c>
      <c r="T175" s="55">
        <v>46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60"/>
      <c r="AK175" s="60"/>
      <c r="AL175" s="60"/>
      <c r="AM175" s="60"/>
    </row>
    <row r="176" spans="1:39" ht="12.75">
      <c r="A176" s="30"/>
      <c r="B176" s="30"/>
      <c r="C176" s="30"/>
      <c r="D176" s="30"/>
      <c r="E176" s="30"/>
      <c r="F176" s="30"/>
      <c r="G176" s="30"/>
      <c r="H176" s="30"/>
      <c r="I176" s="1625" t="s">
        <v>1140</v>
      </c>
      <c r="J176" s="1625"/>
      <c r="K176" s="55">
        <v>18</v>
      </c>
      <c r="L176" s="55">
        <v>45</v>
      </c>
      <c r="M176" s="30"/>
      <c r="N176" s="30"/>
      <c r="O176" s="30"/>
      <c r="P176" s="30"/>
      <c r="Q176" s="1625" t="s">
        <v>1146</v>
      </c>
      <c r="R176" s="1625"/>
      <c r="S176" s="55">
        <v>12</v>
      </c>
      <c r="T176" s="55">
        <v>45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60"/>
      <c r="AK176" s="60"/>
      <c r="AL176" s="60"/>
      <c r="AM176" s="60"/>
    </row>
    <row r="177" spans="1:39" ht="12.75">
      <c r="A177" s="30"/>
      <c r="B177" s="30"/>
      <c r="C177" s="30"/>
      <c r="D177" s="30"/>
      <c r="E177" s="30"/>
      <c r="F177" s="30"/>
      <c r="G177" s="30"/>
      <c r="H177" s="30"/>
      <c r="I177" s="1625" t="s">
        <v>1145</v>
      </c>
      <c r="J177" s="1625"/>
      <c r="K177" s="55">
        <v>17</v>
      </c>
      <c r="L177" s="55">
        <v>49</v>
      </c>
      <c r="M177" s="30"/>
      <c r="N177" s="30"/>
      <c r="O177" s="30"/>
      <c r="P177" s="30"/>
      <c r="Q177" s="1625" t="s">
        <v>1140</v>
      </c>
      <c r="R177" s="1625"/>
      <c r="S177" s="55">
        <v>18</v>
      </c>
      <c r="T177" s="55">
        <v>47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60"/>
      <c r="AK177" s="60"/>
      <c r="AL177" s="60"/>
      <c r="AM177" s="60"/>
    </row>
    <row r="178" spans="1:39" ht="12.75">
      <c r="A178" s="30"/>
      <c r="B178" s="30"/>
      <c r="C178" s="30"/>
      <c r="D178" s="30"/>
      <c r="E178" s="30"/>
      <c r="F178" s="30"/>
      <c r="G178" s="30"/>
      <c r="H178" s="30"/>
      <c r="I178" s="1625" t="s">
        <v>1144</v>
      </c>
      <c r="J178" s="1625"/>
      <c r="K178" s="55">
        <v>15</v>
      </c>
      <c r="L178" s="55">
        <v>39</v>
      </c>
      <c r="M178" s="30"/>
      <c r="N178" s="30"/>
      <c r="O178" s="30"/>
      <c r="P178" s="30"/>
      <c r="Q178" s="1625" t="s">
        <v>1145</v>
      </c>
      <c r="R178" s="1625"/>
      <c r="S178" s="55">
        <v>17</v>
      </c>
      <c r="T178" s="55">
        <v>53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60"/>
      <c r="AK178" s="60"/>
      <c r="AL178" s="60"/>
      <c r="AM178" s="60"/>
    </row>
    <row r="179" spans="1:39" ht="12.75">
      <c r="A179" s="30"/>
      <c r="B179" s="30"/>
      <c r="C179" s="30"/>
      <c r="D179" s="30"/>
      <c r="E179" s="30"/>
      <c r="F179" s="30"/>
      <c r="G179" s="30"/>
      <c r="H179" s="30"/>
      <c r="I179" s="1625" t="s">
        <v>1147</v>
      </c>
      <c r="J179" s="1625"/>
      <c r="K179" s="55">
        <v>20</v>
      </c>
      <c r="L179" s="55">
        <v>52</v>
      </c>
      <c r="M179" s="30"/>
      <c r="N179" s="30"/>
      <c r="O179" s="30"/>
      <c r="P179" s="30"/>
      <c r="Q179" s="1625" t="s">
        <v>1144</v>
      </c>
      <c r="R179" s="1625"/>
      <c r="S179" s="55">
        <v>15</v>
      </c>
      <c r="T179" s="55">
        <v>43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60"/>
      <c r="AK179" s="60"/>
      <c r="AL179" s="60"/>
      <c r="AM179" s="60"/>
    </row>
    <row r="180" spans="1:39" ht="12.75">
      <c r="A180" s="30"/>
      <c r="B180" s="30"/>
      <c r="C180" s="30"/>
      <c r="D180" s="30"/>
      <c r="E180" s="30"/>
      <c r="F180" s="30"/>
      <c r="G180" s="30"/>
      <c r="H180" s="30"/>
      <c r="I180" s="1625" t="s">
        <v>1143</v>
      </c>
      <c r="J180" s="1625"/>
      <c r="K180" s="55">
        <v>17</v>
      </c>
      <c r="L180" s="55">
        <v>35</v>
      </c>
      <c r="M180" s="30"/>
      <c r="N180" s="30"/>
      <c r="O180" s="30"/>
      <c r="P180" s="30"/>
      <c r="Q180" s="1625" t="s">
        <v>1147</v>
      </c>
      <c r="R180" s="1625"/>
      <c r="S180" s="55">
        <v>20</v>
      </c>
      <c r="T180" s="55">
        <v>58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60"/>
      <c r="AK180" s="60"/>
      <c r="AL180" s="60"/>
      <c r="AM180" s="60"/>
    </row>
    <row r="181" spans="1:39" ht="12.75">
      <c r="A181" s="30"/>
      <c r="B181" s="30"/>
      <c r="C181" s="30"/>
      <c r="D181" s="30"/>
      <c r="E181" s="30"/>
      <c r="F181" s="30"/>
      <c r="G181" s="30"/>
      <c r="H181" s="30"/>
      <c r="I181" s="1625" t="s">
        <v>649</v>
      </c>
      <c r="J181" s="1625"/>
      <c r="K181" s="55">
        <v>16</v>
      </c>
      <c r="L181" s="55">
        <v>30</v>
      </c>
      <c r="M181" s="30"/>
      <c r="N181" s="30"/>
      <c r="O181" s="30"/>
      <c r="P181" s="30"/>
      <c r="Q181" s="1625" t="s">
        <v>1143</v>
      </c>
      <c r="R181" s="1625"/>
      <c r="S181" s="55">
        <v>17</v>
      </c>
      <c r="T181" s="55">
        <v>41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60"/>
      <c r="AK181" s="60"/>
      <c r="AL181" s="60"/>
      <c r="AM181" s="60"/>
    </row>
    <row r="182" spans="1:39" ht="12.75">
      <c r="A182" s="30"/>
      <c r="B182" s="30"/>
      <c r="C182" s="30"/>
      <c r="D182" s="30"/>
      <c r="E182" s="30"/>
      <c r="F182" s="30"/>
      <c r="G182" s="30"/>
      <c r="H182" s="30"/>
      <c r="I182" s="1625" t="s">
        <v>650</v>
      </c>
      <c r="J182" s="1625"/>
      <c r="K182" s="55">
        <v>17</v>
      </c>
      <c r="L182" s="55">
        <v>46</v>
      </c>
      <c r="M182" s="30"/>
      <c r="N182" s="30"/>
      <c r="O182" s="30"/>
      <c r="P182" s="30"/>
      <c r="Q182" s="1625" t="s">
        <v>649</v>
      </c>
      <c r="R182" s="1625"/>
      <c r="S182" s="55">
        <v>16</v>
      </c>
      <c r="T182" s="55">
        <v>34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60"/>
      <c r="AK182" s="60"/>
      <c r="AL182" s="60"/>
      <c r="AM182" s="60"/>
    </row>
    <row r="183" spans="1:39" ht="12.75">
      <c r="A183" s="30"/>
      <c r="B183" s="30"/>
      <c r="C183" s="30"/>
      <c r="D183" s="30"/>
      <c r="E183" s="30"/>
      <c r="F183" s="30"/>
      <c r="G183" s="30"/>
      <c r="H183" s="30"/>
      <c r="I183" s="1641"/>
      <c r="J183" s="1641"/>
      <c r="K183" s="35"/>
      <c r="L183" s="35"/>
      <c r="M183" s="30"/>
      <c r="N183" s="30"/>
      <c r="O183" s="30"/>
      <c r="P183" s="30"/>
      <c r="Q183" s="1625" t="s">
        <v>650</v>
      </c>
      <c r="R183" s="1625"/>
      <c r="S183" s="55">
        <v>17</v>
      </c>
      <c r="T183" s="55">
        <v>52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60"/>
      <c r="AK183" s="60"/>
      <c r="AL183" s="60"/>
      <c r="AM183" s="60"/>
    </row>
    <row r="184" spans="1:39" ht="12.75">
      <c r="A184" s="30"/>
      <c r="B184" s="30"/>
      <c r="C184" s="30"/>
      <c r="D184" s="30"/>
      <c r="E184" s="30"/>
      <c r="F184" s="30"/>
      <c r="G184" s="30"/>
      <c r="H184" s="30"/>
      <c r="I184" s="1644"/>
      <c r="J184" s="1644"/>
      <c r="K184" s="50"/>
      <c r="L184" s="5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60"/>
      <c r="AK184" s="60"/>
      <c r="AL184" s="60"/>
      <c r="AM184" s="60"/>
    </row>
    <row r="185" spans="1:39" ht="12.75">
      <c r="A185" s="30"/>
      <c r="B185" s="30"/>
      <c r="C185" s="30"/>
      <c r="D185" s="30"/>
      <c r="E185" s="30"/>
      <c r="F185" s="30"/>
      <c r="G185" s="30"/>
      <c r="H185" s="30"/>
      <c r="I185" s="1625"/>
      <c r="J185" s="1625"/>
      <c r="K185" s="55"/>
      <c r="L185" s="5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60"/>
      <c r="AK185" s="60"/>
      <c r="AL185" s="60"/>
      <c r="AM185" s="60"/>
    </row>
    <row r="186" spans="1:39" ht="12.75">
      <c r="A186" s="30"/>
      <c r="B186" s="30"/>
      <c r="C186" s="30"/>
      <c r="D186" s="30"/>
      <c r="E186" s="30"/>
      <c r="F186" s="30"/>
      <c r="G186" s="30"/>
      <c r="H186" s="30"/>
      <c r="I186" s="1640"/>
      <c r="J186" s="1640"/>
      <c r="K186" s="42"/>
      <c r="L186" s="42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60"/>
      <c r="AK186" s="60"/>
      <c r="AL186" s="60"/>
      <c r="AM186" s="60"/>
    </row>
    <row r="187" spans="1:39" ht="12.75">
      <c r="A187" s="30"/>
      <c r="B187" s="30"/>
      <c r="C187" s="30"/>
      <c r="D187" s="30"/>
      <c r="E187" s="30"/>
      <c r="F187" s="30"/>
      <c r="G187" s="30"/>
      <c r="H187" s="30"/>
      <c r="I187" s="1641"/>
      <c r="J187" s="1641"/>
      <c r="K187" s="35"/>
      <c r="L187" s="3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60"/>
      <c r="AK187" s="60"/>
      <c r="AL187" s="60"/>
      <c r="AM187" s="60"/>
    </row>
    <row r="188" spans="1:39" ht="12.75">
      <c r="A188" s="30"/>
      <c r="B188" s="30"/>
      <c r="C188" s="30"/>
      <c r="D188" s="30"/>
      <c r="E188" s="30"/>
      <c r="F188" s="30"/>
      <c r="G188" s="30"/>
      <c r="H188" s="30"/>
      <c r="I188" s="1625"/>
      <c r="J188" s="1625"/>
      <c r="K188" s="55"/>
      <c r="L188" s="5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60"/>
      <c r="AK188" s="60"/>
      <c r="AL188" s="60"/>
      <c r="AM188" s="60"/>
    </row>
    <row r="189" spans="1:39" ht="12.75">
      <c r="A189" s="30"/>
      <c r="B189" s="30"/>
      <c r="C189" s="30"/>
      <c r="D189" s="30"/>
      <c r="E189" s="30"/>
      <c r="F189" s="30"/>
      <c r="G189" s="30"/>
      <c r="H189" s="30"/>
      <c r="I189" s="1641"/>
      <c r="J189" s="1641"/>
      <c r="K189" s="35"/>
      <c r="L189" s="3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60"/>
      <c r="AK189" s="60"/>
      <c r="AL189" s="60"/>
      <c r="AM189" s="60"/>
    </row>
    <row r="190" spans="1:39" ht="12.75">
      <c r="A190" s="30"/>
      <c r="B190" s="30"/>
      <c r="C190" s="30"/>
      <c r="D190" s="30"/>
      <c r="E190" s="30"/>
      <c r="F190" s="30"/>
      <c r="G190" s="30"/>
      <c r="H190" s="30"/>
      <c r="I190" s="1644"/>
      <c r="J190" s="1644"/>
      <c r="K190" s="50"/>
      <c r="L190" s="5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60"/>
      <c r="AK190" s="60"/>
      <c r="AL190" s="60"/>
      <c r="AM190" s="60"/>
    </row>
    <row r="191" spans="1:39" ht="12.75">
      <c r="A191" s="30"/>
      <c r="B191" s="30"/>
      <c r="C191" s="30"/>
      <c r="D191" s="30"/>
      <c r="E191" s="30"/>
      <c r="F191" s="30"/>
      <c r="G191" s="30"/>
      <c r="H191" s="30"/>
      <c r="I191" s="1640"/>
      <c r="J191" s="1640"/>
      <c r="K191" s="42"/>
      <c r="L191" s="42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60"/>
      <c r="AK191" s="60"/>
      <c r="AL191" s="60"/>
      <c r="AM191" s="60"/>
    </row>
    <row r="192" spans="1:39" ht="12.75">
      <c r="A192" s="30"/>
      <c r="B192" s="30"/>
      <c r="C192" s="30"/>
      <c r="D192" s="30"/>
      <c r="E192" s="30"/>
      <c r="F192" s="30"/>
      <c r="G192" s="30"/>
      <c r="H192" s="30"/>
      <c r="I192" s="1643"/>
      <c r="J192" s="1643"/>
      <c r="K192" s="62"/>
      <c r="L192" s="62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60"/>
      <c r="AK192" s="60"/>
      <c r="AL192" s="60"/>
      <c r="AM192" s="60"/>
    </row>
    <row r="193" spans="1:39" ht="12.75">
      <c r="A193" s="30"/>
      <c r="B193" s="30"/>
      <c r="C193" s="30"/>
      <c r="D193" s="30"/>
      <c r="E193" s="30"/>
      <c r="F193" s="30"/>
      <c r="G193" s="30"/>
      <c r="H193" s="30"/>
      <c r="I193" s="1642"/>
      <c r="J193" s="1642"/>
      <c r="K193" s="43"/>
      <c r="L193" s="43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60"/>
      <c r="AK193" s="60"/>
      <c r="AL193" s="60"/>
      <c r="AM193" s="60"/>
    </row>
    <row r="194" spans="1:39" ht="12.75">
      <c r="A194" s="30"/>
      <c r="B194" s="30"/>
      <c r="C194" s="30"/>
      <c r="D194" s="30"/>
      <c r="E194" s="30"/>
      <c r="F194" s="30"/>
      <c r="G194" s="30"/>
      <c r="H194" s="30"/>
      <c r="I194" s="1641"/>
      <c r="J194" s="1641"/>
      <c r="K194" s="35"/>
      <c r="L194" s="3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60"/>
      <c r="AK194" s="60"/>
      <c r="AL194" s="60"/>
      <c r="AM194" s="60"/>
    </row>
    <row r="195" spans="1:39" ht="12.75">
      <c r="A195" s="30"/>
      <c r="B195" s="30"/>
      <c r="C195" s="30"/>
      <c r="D195" s="30"/>
      <c r="E195" s="30"/>
      <c r="F195" s="30"/>
      <c r="G195" s="30"/>
      <c r="H195" s="30"/>
      <c r="I195" s="1641"/>
      <c r="J195" s="1641"/>
      <c r="K195" s="35"/>
      <c r="L195" s="3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60"/>
      <c r="AK195" s="60"/>
      <c r="AL195" s="60"/>
      <c r="AM195" s="60"/>
    </row>
    <row r="196" spans="1:39" ht="12.75">
      <c r="A196" s="30"/>
      <c r="B196" s="30"/>
      <c r="C196" s="30"/>
      <c r="D196" s="30"/>
      <c r="E196" s="30"/>
      <c r="F196" s="30"/>
      <c r="G196" s="30"/>
      <c r="H196" s="30"/>
      <c r="I196" s="1645"/>
      <c r="J196" s="1645"/>
      <c r="K196" s="39"/>
      <c r="L196" s="39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60"/>
      <c r="AK196" s="60"/>
      <c r="AL196" s="60"/>
      <c r="AM196" s="60"/>
    </row>
    <row r="197" spans="1:39" ht="12.75">
      <c r="A197" s="30"/>
      <c r="B197" s="30"/>
      <c r="C197" s="30"/>
      <c r="D197" s="30"/>
      <c r="E197" s="30"/>
      <c r="F197" s="30"/>
      <c r="G197" s="30"/>
      <c r="H197" s="30"/>
      <c r="I197" s="1641"/>
      <c r="J197" s="1641"/>
      <c r="K197" s="35"/>
      <c r="L197" s="3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60"/>
      <c r="AK197" s="60"/>
      <c r="AL197" s="60"/>
      <c r="AM197" s="60"/>
    </row>
    <row r="198" spans="1:39" ht="12.75">
      <c r="A198" s="30"/>
      <c r="B198" s="30"/>
      <c r="C198" s="30"/>
      <c r="D198" s="30"/>
      <c r="E198" s="30"/>
      <c r="F198" s="30"/>
      <c r="G198" s="30"/>
      <c r="H198" s="30"/>
      <c r="I198" s="1641"/>
      <c r="J198" s="1641"/>
      <c r="K198" s="35"/>
      <c r="L198" s="3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60"/>
      <c r="AK198" s="60"/>
      <c r="AL198" s="60"/>
      <c r="AM198" s="60"/>
    </row>
    <row r="199" spans="1:39" ht="12.75">
      <c r="A199" s="30"/>
      <c r="B199" s="30"/>
      <c r="C199" s="30"/>
      <c r="D199" s="30"/>
      <c r="E199" s="30"/>
      <c r="F199" s="30"/>
      <c r="G199" s="30"/>
      <c r="H199" s="30"/>
      <c r="I199" s="1625"/>
      <c r="J199" s="1625"/>
      <c r="K199" s="55"/>
      <c r="L199" s="5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60"/>
      <c r="AK199" s="60"/>
      <c r="AL199" s="60"/>
      <c r="AM199" s="60"/>
    </row>
    <row r="200" spans="1:39" ht="12.75">
      <c r="A200" s="30"/>
      <c r="B200" s="30"/>
      <c r="C200" s="30"/>
      <c r="D200" s="30"/>
      <c r="E200" s="30"/>
      <c r="F200" s="30"/>
      <c r="G200" s="30"/>
      <c r="H200" s="30"/>
      <c r="I200" s="1626"/>
      <c r="J200" s="1626"/>
      <c r="K200" s="49"/>
      <c r="L200" s="49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60"/>
      <c r="AK200" s="60"/>
      <c r="AL200" s="60"/>
      <c r="AM200" s="60"/>
    </row>
    <row r="201" spans="1:39" ht="12.75">
      <c r="A201" s="30"/>
      <c r="B201" s="30"/>
      <c r="C201" s="30"/>
      <c r="D201" s="30"/>
      <c r="E201" s="30"/>
      <c r="F201" s="30"/>
      <c r="G201" s="30"/>
      <c r="H201" s="30"/>
      <c r="I201" s="1640"/>
      <c r="J201" s="1640"/>
      <c r="K201" s="42"/>
      <c r="L201" s="42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60"/>
      <c r="AK201" s="60"/>
      <c r="AL201" s="60"/>
      <c r="AM201" s="60"/>
    </row>
    <row r="202" spans="1:39" ht="12.75">
      <c r="A202" s="30"/>
      <c r="B202" s="30"/>
      <c r="C202" s="30"/>
      <c r="D202" s="30"/>
      <c r="E202" s="30"/>
      <c r="F202" s="30"/>
      <c r="G202" s="30"/>
      <c r="H202" s="30"/>
      <c r="I202" s="1640"/>
      <c r="J202" s="1640"/>
      <c r="K202" s="42"/>
      <c r="L202" s="42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60"/>
      <c r="AK202" s="60"/>
      <c r="AL202" s="60"/>
      <c r="AM202" s="60"/>
    </row>
    <row r="203" spans="1:39" ht="12.75">
      <c r="A203" s="30"/>
      <c r="B203" s="30"/>
      <c r="C203" s="30"/>
      <c r="D203" s="30"/>
      <c r="E203" s="30"/>
      <c r="F203" s="30"/>
      <c r="G203" s="30"/>
      <c r="H203" s="30"/>
      <c r="I203" s="1626"/>
      <c r="J203" s="1626"/>
      <c r="K203" s="49"/>
      <c r="L203" s="49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60"/>
      <c r="AK203" s="60"/>
      <c r="AL203" s="60"/>
      <c r="AM203" s="60"/>
    </row>
    <row r="204" spans="1:39" ht="12.75">
      <c r="A204" s="30"/>
      <c r="B204" s="30"/>
      <c r="C204" s="30"/>
      <c r="D204" s="30"/>
      <c r="E204" s="30"/>
      <c r="F204" s="30"/>
      <c r="G204" s="30"/>
      <c r="H204" s="30"/>
      <c r="I204" s="1641"/>
      <c r="J204" s="1641"/>
      <c r="K204" s="35"/>
      <c r="L204" s="3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60"/>
      <c r="AK204" s="60"/>
      <c r="AL204" s="60"/>
      <c r="AM204" s="60"/>
    </row>
    <row r="205" spans="1:39" ht="12.75">
      <c r="A205" s="30"/>
      <c r="B205" s="30"/>
      <c r="C205" s="30"/>
      <c r="D205" s="30"/>
      <c r="E205" s="30"/>
      <c r="F205" s="30"/>
      <c r="G205" s="30"/>
      <c r="H205" s="30"/>
      <c r="I205" s="1641"/>
      <c r="J205" s="1641"/>
      <c r="K205" s="35"/>
      <c r="L205" s="3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60"/>
      <c r="AK205" s="60"/>
      <c r="AL205" s="60"/>
      <c r="AM205" s="60"/>
    </row>
    <row r="206" spans="1:39" ht="12.75">
      <c r="A206" s="30"/>
      <c r="B206" s="30"/>
      <c r="C206" s="30"/>
      <c r="D206" s="30"/>
      <c r="E206" s="30"/>
      <c r="F206" s="30"/>
      <c r="G206" s="30"/>
      <c r="H206" s="30"/>
      <c r="I206" s="1642"/>
      <c r="J206" s="1642"/>
      <c r="K206" s="43"/>
      <c r="L206" s="43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60"/>
      <c r="AK206" s="60"/>
      <c r="AL206" s="60"/>
      <c r="AM206" s="60"/>
    </row>
    <row r="207" spans="1:39" ht="12.75">
      <c r="A207" s="30"/>
      <c r="B207" s="30"/>
      <c r="C207" s="30"/>
      <c r="D207" s="30"/>
      <c r="E207" s="30"/>
      <c r="F207" s="30"/>
      <c r="G207" s="30"/>
      <c r="H207" s="30"/>
      <c r="I207" s="1625"/>
      <c r="J207" s="1625"/>
      <c r="K207" s="55"/>
      <c r="L207" s="5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60"/>
      <c r="AK207" s="60"/>
      <c r="AL207" s="60"/>
      <c r="AM207" s="60"/>
    </row>
    <row r="208" spans="1:39" ht="12.75">
      <c r="A208" s="30"/>
      <c r="B208" s="30"/>
      <c r="C208" s="30"/>
      <c r="D208" s="30"/>
      <c r="E208" s="30"/>
      <c r="F208" s="30"/>
      <c r="G208" s="30"/>
      <c r="H208" s="30"/>
      <c r="I208" s="1625"/>
      <c r="J208" s="1625"/>
      <c r="K208" s="55"/>
      <c r="L208" s="5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60"/>
      <c r="AK208" s="60"/>
      <c r="AL208" s="60"/>
      <c r="AM208" s="60"/>
    </row>
    <row r="209" spans="1:39" ht="12.75">
      <c r="A209" s="30"/>
      <c r="B209" s="30"/>
      <c r="C209" s="30"/>
      <c r="D209" s="30"/>
      <c r="E209" s="30"/>
      <c r="F209" s="30"/>
      <c r="G209" s="30"/>
      <c r="H209" s="30"/>
      <c r="I209" s="1644"/>
      <c r="J209" s="1644"/>
      <c r="K209" s="50"/>
      <c r="L209" s="5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60"/>
      <c r="AK209" s="60"/>
      <c r="AL209" s="60"/>
      <c r="AM209" s="60"/>
    </row>
    <row r="210" spans="1:39" ht="12.75">
      <c r="A210" s="30"/>
      <c r="B210" s="30"/>
      <c r="C210" s="30"/>
      <c r="D210" s="30"/>
      <c r="E210" s="30"/>
      <c r="F210" s="30"/>
      <c r="G210" s="30"/>
      <c r="H210" s="30"/>
      <c r="I210" s="1641"/>
      <c r="J210" s="1641"/>
      <c r="K210" s="35"/>
      <c r="L210" s="3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60"/>
      <c r="AK210" s="60"/>
      <c r="AL210" s="60"/>
      <c r="AM210" s="60"/>
    </row>
    <row r="211" spans="1:39" ht="12.75">
      <c r="A211" s="30"/>
      <c r="B211" s="30"/>
      <c r="C211" s="30"/>
      <c r="D211" s="30"/>
      <c r="E211" s="30"/>
      <c r="F211" s="30"/>
      <c r="G211" s="30"/>
      <c r="H211" s="30"/>
      <c r="I211" s="1640"/>
      <c r="J211" s="1640"/>
      <c r="K211" s="42"/>
      <c r="L211" s="42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60"/>
      <c r="AK211" s="60"/>
      <c r="AL211" s="60"/>
      <c r="AM211" s="60"/>
    </row>
    <row r="212" spans="1:39" ht="12.75">
      <c r="A212" s="30"/>
      <c r="B212" s="30"/>
      <c r="C212" s="30"/>
      <c r="D212" s="30"/>
      <c r="E212" s="30"/>
      <c r="F212" s="30"/>
      <c r="G212" s="30"/>
      <c r="H212" s="30"/>
      <c r="I212" s="1641"/>
      <c r="J212" s="1641"/>
      <c r="K212" s="35"/>
      <c r="L212" s="3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60"/>
      <c r="AK212" s="60"/>
      <c r="AL212" s="60"/>
      <c r="AM212" s="60"/>
    </row>
    <row r="213" spans="1:39" ht="12.75">
      <c r="A213" s="30"/>
      <c r="B213" s="30"/>
      <c r="C213" s="30"/>
      <c r="D213" s="30"/>
      <c r="E213" s="30"/>
      <c r="F213" s="30"/>
      <c r="G213" s="30"/>
      <c r="H213" s="30"/>
      <c r="I213" s="1626"/>
      <c r="J213" s="1626"/>
      <c r="K213" s="49"/>
      <c r="L213" s="49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60"/>
      <c r="AK213" s="60"/>
      <c r="AL213" s="60"/>
      <c r="AM213" s="60"/>
    </row>
    <row r="214" spans="1:39" ht="12.75">
      <c r="A214" s="30"/>
      <c r="B214" s="30"/>
      <c r="C214" s="30"/>
      <c r="D214" s="30"/>
      <c r="E214" s="30"/>
      <c r="F214" s="30"/>
      <c r="G214" s="30"/>
      <c r="H214" s="30"/>
      <c r="I214" s="1643"/>
      <c r="J214" s="1643"/>
      <c r="K214" s="62"/>
      <c r="L214" s="62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60"/>
      <c r="AK214" s="60"/>
      <c r="AL214" s="60"/>
      <c r="AM214" s="60"/>
    </row>
    <row r="215" spans="1:39" ht="12.75">
      <c r="A215" s="30"/>
      <c r="B215" s="30"/>
      <c r="C215" s="30"/>
      <c r="D215" s="30"/>
      <c r="E215" s="30"/>
      <c r="F215" s="30"/>
      <c r="G215" s="30"/>
      <c r="H215" s="30"/>
      <c r="I215" s="1640"/>
      <c r="J215" s="1640"/>
      <c r="K215" s="42"/>
      <c r="L215" s="42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60"/>
      <c r="AK215" s="60"/>
      <c r="AL215" s="60"/>
      <c r="AM215" s="60"/>
    </row>
    <row r="216" spans="1:39" ht="12.75">
      <c r="A216" s="30"/>
      <c r="B216" s="30"/>
      <c r="C216" s="30"/>
      <c r="D216" s="30"/>
      <c r="E216" s="30"/>
      <c r="F216" s="30"/>
      <c r="G216" s="30"/>
      <c r="H216" s="30"/>
      <c r="I216" s="1625"/>
      <c r="J216" s="1625"/>
      <c r="K216" s="55"/>
      <c r="L216" s="5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60"/>
      <c r="AK216" s="60"/>
      <c r="AL216" s="60"/>
      <c r="AM216" s="60"/>
    </row>
    <row r="217" spans="1:39" ht="12.75">
      <c r="A217" s="30"/>
      <c r="B217" s="30"/>
      <c r="C217" s="30"/>
      <c r="D217" s="30"/>
      <c r="E217" s="30"/>
      <c r="F217" s="30"/>
      <c r="G217" s="30"/>
      <c r="H217" s="30"/>
      <c r="I217" s="1642"/>
      <c r="J217" s="1642"/>
      <c r="K217" s="43"/>
      <c r="L217" s="43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60"/>
      <c r="AK217" s="60"/>
      <c r="AL217" s="60"/>
      <c r="AM217" s="60"/>
    </row>
    <row r="218" spans="1:39" ht="12.75">
      <c r="A218" s="30"/>
      <c r="B218" s="30"/>
      <c r="C218" s="30"/>
      <c r="D218" s="30"/>
      <c r="E218" s="30"/>
      <c r="F218" s="30"/>
      <c r="G218" s="30"/>
      <c r="H218" s="30"/>
      <c r="I218" s="1626"/>
      <c r="J218" s="1626"/>
      <c r="K218" s="49"/>
      <c r="L218" s="49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60"/>
      <c r="AK218" s="60"/>
      <c r="AL218" s="60"/>
      <c r="AM218" s="60"/>
    </row>
    <row r="219" spans="1:39" ht="12.75">
      <c r="A219" s="30"/>
      <c r="B219" s="30"/>
      <c r="C219" s="30"/>
      <c r="D219" s="30"/>
      <c r="E219" s="30"/>
      <c r="F219" s="30"/>
      <c r="G219" s="30"/>
      <c r="H219" s="30"/>
      <c r="I219" s="1645"/>
      <c r="J219" s="1645"/>
      <c r="K219" s="39"/>
      <c r="L219" s="39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60"/>
      <c r="AK219" s="60"/>
      <c r="AL219" s="60"/>
      <c r="AM219" s="60"/>
    </row>
    <row r="220" spans="1:39" ht="12.75">
      <c r="A220" s="30"/>
      <c r="B220" s="30"/>
      <c r="C220" s="30"/>
      <c r="D220" s="30"/>
      <c r="E220" s="30"/>
      <c r="F220" s="30"/>
      <c r="G220" s="30"/>
      <c r="H220" s="30"/>
      <c r="I220" s="1626"/>
      <c r="J220" s="1626"/>
      <c r="K220" s="49"/>
      <c r="L220" s="49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60"/>
      <c r="AK220" s="60"/>
      <c r="AL220" s="60"/>
      <c r="AM220" s="60"/>
    </row>
    <row r="221" spans="1:39" ht="12.75">
      <c r="A221" s="30"/>
      <c r="B221" s="30"/>
      <c r="C221" s="30"/>
      <c r="D221" s="30"/>
      <c r="E221" s="30"/>
      <c r="F221" s="30"/>
      <c r="G221" s="30"/>
      <c r="H221" s="30"/>
      <c r="I221" s="1626"/>
      <c r="J221" s="1626"/>
      <c r="K221" s="49"/>
      <c r="L221" s="49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60"/>
      <c r="AK221" s="60"/>
      <c r="AL221" s="60"/>
      <c r="AM221" s="60"/>
    </row>
    <row r="222" spans="1:39" ht="12.75">
      <c r="A222" s="30"/>
      <c r="B222" s="30"/>
      <c r="C222" s="30"/>
      <c r="D222" s="30"/>
      <c r="E222" s="30"/>
      <c r="F222" s="30"/>
      <c r="G222" s="30"/>
      <c r="H222" s="30"/>
      <c r="I222" s="1625"/>
      <c r="J222" s="1625"/>
      <c r="K222" s="55"/>
      <c r="L222" s="5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60"/>
      <c r="AK222" s="60"/>
      <c r="AL222" s="60"/>
      <c r="AM222" s="60"/>
    </row>
    <row r="223" spans="1:39" ht="12.75">
      <c r="A223" s="30"/>
      <c r="B223" s="30"/>
      <c r="C223" s="30"/>
      <c r="D223" s="30"/>
      <c r="E223" s="30"/>
      <c r="F223" s="30"/>
      <c r="G223" s="30"/>
      <c r="H223" s="30"/>
      <c r="I223" s="1645"/>
      <c r="J223" s="1645"/>
      <c r="K223" s="39"/>
      <c r="L223" s="39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60"/>
      <c r="AK223" s="60"/>
      <c r="AL223" s="60"/>
      <c r="AM223" s="60"/>
    </row>
    <row r="224" spans="1:39" ht="12.75">
      <c r="A224" s="30"/>
      <c r="B224" s="30"/>
      <c r="C224" s="30"/>
      <c r="D224" s="30"/>
      <c r="E224" s="30"/>
      <c r="F224" s="30"/>
      <c r="G224" s="30"/>
      <c r="H224" s="30"/>
      <c r="I224" s="1645"/>
      <c r="J224" s="1645"/>
      <c r="K224" s="39"/>
      <c r="L224" s="39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60"/>
      <c r="AK224" s="60"/>
      <c r="AL224" s="60"/>
      <c r="AM224" s="60"/>
    </row>
    <row r="225" spans="1:39" ht="12.75">
      <c r="A225" s="30"/>
      <c r="B225" s="30"/>
      <c r="C225" s="30"/>
      <c r="D225" s="30"/>
      <c r="E225" s="30"/>
      <c r="F225" s="30"/>
      <c r="G225" s="30"/>
      <c r="H225" s="30"/>
      <c r="I225" s="1644"/>
      <c r="J225" s="1644"/>
      <c r="K225" s="50"/>
      <c r="L225" s="5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60"/>
      <c r="AK225" s="60"/>
      <c r="AL225" s="60"/>
      <c r="AM225" s="60"/>
    </row>
    <row r="226" spans="1:39" ht="12.75">
      <c r="A226" s="30"/>
      <c r="B226" s="30"/>
      <c r="C226" s="30"/>
      <c r="D226" s="30"/>
      <c r="E226" s="30"/>
      <c r="F226" s="30"/>
      <c r="G226" s="30"/>
      <c r="H226" s="30"/>
      <c r="I226" s="1644"/>
      <c r="J226" s="1644"/>
      <c r="K226" s="50"/>
      <c r="L226" s="5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60"/>
      <c r="AK226" s="60"/>
      <c r="AL226" s="60"/>
      <c r="AM226" s="60"/>
    </row>
    <row r="227" spans="1:39" ht="12.75">
      <c r="A227" s="30"/>
      <c r="B227" s="30"/>
      <c r="C227" s="30"/>
      <c r="D227" s="30"/>
      <c r="E227" s="30"/>
      <c r="F227" s="30"/>
      <c r="G227" s="30"/>
      <c r="H227" s="30"/>
      <c r="I227" s="1626"/>
      <c r="J227" s="1626"/>
      <c r="K227" s="49"/>
      <c r="L227" s="49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60"/>
      <c r="AK227" s="60"/>
      <c r="AL227" s="60"/>
      <c r="AM227" s="60"/>
    </row>
    <row r="228" spans="1:39" ht="12.75">
      <c r="A228" s="30"/>
      <c r="B228" s="30"/>
      <c r="C228" s="30"/>
      <c r="D228" s="30"/>
      <c r="E228" s="30"/>
      <c r="F228" s="30"/>
      <c r="G228" s="30"/>
      <c r="H228" s="30"/>
      <c r="I228" s="1626"/>
      <c r="J228" s="1626"/>
      <c r="K228" s="49"/>
      <c r="L228" s="49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60"/>
      <c r="AK228" s="60"/>
      <c r="AL228" s="60"/>
      <c r="AM228" s="60"/>
    </row>
    <row r="229" spans="1:39" ht="12.75">
      <c r="A229" s="30"/>
      <c r="B229" s="30"/>
      <c r="C229" s="30"/>
      <c r="D229" s="30"/>
      <c r="E229" s="30"/>
      <c r="F229" s="30"/>
      <c r="G229" s="30"/>
      <c r="H229" s="30"/>
      <c r="I229" s="1645"/>
      <c r="J229" s="1645"/>
      <c r="K229" s="39"/>
      <c r="L229" s="39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60"/>
      <c r="AK229" s="60"/>
      <c r="AL229" s="60"/>
      <c r="AM229" s="60"/>
    </row>
    <row r="230" spans="1:39" ht="12.75">
      <c r="A230" s="30"/>
      <c r="B230" s="30"/>
      <c r="C230" s="30"/>
      <c r="D230" s="30"/>
      <c r="E230" s="30"/>
      <c r="F230" s="30"/>
      <c r="G230" s="30"/>
      <c r="H230" s="30"/>
      <c r="I230" s="1643"/>
      <c r="J230" s="1643"/>
      <c r="K230" s="62"/>
      <c r="L230" s="62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60"/>
      <c r="AK230" s="60"/>
      <c r="AL230" s="60"/>
      <c r="AM230" s="60"/>
    </row>
    <row r="231" spans="1:39" ht="12.75">
      <c r="A231" s="30"/>
      <c r="B231" s="30"/>
      <c r="C231" s="30"/>
      <c r="D231" s="30"/>
      <c r="E231" s="30"/>
      <c r="F231" s="30"/>
      <c r="G231" s="30"/>
      <c r="H231" s="30"/>
      <c r="I231" s="1643"/>
      <c r="J231" s="1643"/>
      <c r="K231" s="62"/>
      <c r="L231" s="62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60"/>
      <c r="AK231" s="60"/>
      <c r="AL231" s="60"/>
      <c r="AM231" s="60"/>
    </row>
    <row r="232" spans="1:39" ht="12.75">
      <c r="A232" s="30"/>
      <c r="B232" s="30"/>
      <c r="C232" s="30"/>
      <c r="D232" s="30"/>
      <c r="E232" s="30"/>
      <c r="F232" s="30"/>
      <c r="G232" s="30"/>
      <c r="H232" s="30"/>
      <c r="I232" s="1641"/>
      <c r="J232" s="1641"/>
      <c r="K232" s="35"/>
      <c r="L232" s="3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60"/>
      <c r="AK232" s="60"/>
      <c r="AL232" s="60"/>
      <c r="AM232" s="60"/>
    </row>
    <row r="233" spans="1:39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60"/>
      <c r="AK233" s="60"/>
      <c r="AL233" s="60"/>
      <c r="AM233" s="60"/>
    </row>
    <row r="234" spans="1:39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60"/>
      <c r="AK234" s="60"/>
      <c r="AL234" s="60"/>
      <c r="AM234" s="60"/>
    </row>
    <row r="235" spans="1:39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60"/>
      <c r="AK235" s="60"/>
      <c r="AL235" s="60"/>
      <c r="AM235" s="60"/>
    </row>
    <row r="236" spans="1:39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60"/>
      <c r="AK236" s="60"/>
      <c r="AL236" s="60"/>
      <c r="AM236" s="60"/>
    </row>
    <row r="237" spans="1:39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60"/>
      <c r="AK237" s="60"/>
      <c r="AL237" s="60"/>
      <c r="AM237" s="60"/>
    </row>
    <row r="238" spans="1:39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60"/>
      <c r="AK238" s="60"/>
      <c r="AL238" s="60"/>
      <c r="AM238" s="60"/>
    </row>
    <row r="239" spans="1:39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60"/>
      <c r="AK239" s="60"/>
      <c r="AL239" s="60"/>
      <c r="AM239" s="60"/>
    </row>
    <row r="240" spans="1:39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60"/>
      <c r="AK240" s="60"/>
      <c r="AL240" s="60"/>
      <c r="AM240" s="60"/>
    </row>
    <row r="241" spans="1:39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60"/>
      <c r="AK241" s="60"/>
      <c r="AL241" s="60"/>
      <c r="AM241" s="60"/>
    </row>
    <row r="242" spans="1:39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60"/>
      <c r="AK242" s="60"/>
      <c r="AL242" s="60"/>
      <c r="AM242" s="60"/>
    </row>
    <row r="243" spans="1:39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60"/>
      <c r="AK243" s="60"/>
      <c r="AL243" s="60"/>
      <c r="AM243" s="60"/>
    </row>
    <row r="244" spans="1:39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60"/>
      <c r="AK244" s="60"/>
      <c r="AL244" s="60"/>
      <c r="AM244" s="60"/>
    </row>
    <row r="245" spans="1:39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60"/>
      <c r="AK245" s="60"/>
      <c r="AL245" s="60"/>
      <c r="AM245" s="60"/>
    </row>
    <row r="246" spans="1:39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60"/>
      <c r="AK246" s="60"/>
      <c r="AL246" s="60"/>
      <c r="AM246" s="60"/>
    </row>
    <row r="247" spans="1:39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60"/>
      <c r="AK247" s="60"/>
      <c r="AL247" s="60"/>
      <c r="AM247" s="60"/>
    </row>
    <row r="248" spans="1:39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60"/>
      <c r="AK248" s="60"/>
      <c r="AL248" s="60"/>
      <c r="AM248" s="60"/>
    </row>
    <row r="249" spans="1:39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60"/>
      <c r="AK249" s="60"/>
      <c r="AL249" s="60"/>
      <c r="AM249" s="60"/>
    </row>
    <row r="250" spans="1:39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60"/>
      <c r="AK250" s="60"/>
      <c r="AL250" s="60"/>
      <c r="AM250" s="60"/>
    </row>
    <row r="251" spans="1:39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60"/>
      <c r="AK251" s="60"/>
      <c r="AL251" s="60"/>
      <c r="AM251" s="60"/>
    </row>
    <row r="252" spans="1:39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60"/>
      <c r="AK252" s="60"/>
      <c r="AL252" s="60"/>
      <c r="AM252" s="60"/>
    </row>
    <row r="253" spans="1:39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60"/>
      <c r="AK253" s="60"/>
      <c r="AL253" s="60"/>
      <c r="AM253" s="60"/>
    </row>
    <row r="254" spans="1:39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60"/>
      <c r="AK254" s="60"/>
      <c r="AL254" s="60"/>
      <c r="AM254" s="60"/>
    </row>
    <row r="255" spans="1:39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60"/>
      <c r="AK255" s="60"/>
      <c r="AL255" s="60"/>
      <c r="AM255" s="60"/>
    </row>
    <row r="256" spans="1:39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60"/>
      <c r="AK256" s="60"/>
      <c r="AL256" s="60"/>
      <c r="AM256" s="60"/>
    </row>
    <row r="257" spans="1:39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60"/>
      <c r="AK257" s="60"/>
      <c r="AL257" s="60"/>
      <c r="AM257" s="60"/>
    </row>
    <row r="258" spans="1:39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60"/>
      <c r="AK258" s="60"/>
      <c r="AL258" s="60"/>
      <c r="AM258" s="60"/>
    </row>
    <row r="259" spans="1:39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60"/>
      <c r="AK259" s="60"/>
      <c r="AL259" s="60"/>
      <c r="AM259" s="60"/>
    </row>
    <row r="260" spans="1:39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60"/>
      <c r="AK260" s="60"/>
      <c r="AL260" s="60"/>
      <c r="AM260" s="60"/>
    </row>
    <row r="261" spans="1:39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60"/>
      <c r="AK261" s="60"/>
      <c r="AL261" s="60"/>
      <c r="AM261" s="60"/>
    </row>
    <row r="262" spans="1:39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60"/>
      <c r="AK262" s="60"/>
      <c r="AL262" s="60"/>
      <c r="AM262" s="60"/>
    </row>
    <row r="263" spans="1:39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60"/>
      <c r="AK263" s="60"/>
      <c r="AL263" s="60"/>
      <c r="AM263" s="60"/>
    </row>
    <row r="264" spans="1:39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60"/>
      <c r="AK264" s="60"/>
      <c r="AL264" s="60"/>
      <c r="AM264" s="60"/>
    </row>
    <row r="265" spans="1:39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60"/>
      <c r="AK265" s="60"/>
      <c r="AL265" s="60"/>
      <c r="AM265" s="60"/>
    </row>
    <row r="266" spans="1:39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60"/>
      <c r="AK266" s="60"/>
      <c r="AL266" s="60"/>
      <c r="AM266" s="60"/>
    </row>
    <row r="267" spans="1:39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60"/>
      <c r="AK267" s="60"/>
      <c r="AL267" s="60"/>
      <c r="AM267" s="60"/>
    </row>
    <row r="268" spans="1:39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60"/>
      <c r="AK268" s="60"/>
      <c r="AL268" s="60"/>
      <c r="AM268" s="60"/>
    </row>
    <row r="269" spans="1:39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60"/>
      <c r="AK269" s="60"/>
      <c r="AL269" s="60"/>
      <c r="AM269" s="60"/>
    </row>
    <row r="270" spans="1:39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60"/>
      <c r="AK270" s="60"/>
      <c r="AL270" s="60"/>
      <c r="AM270" s="60"/>
    </row>
    <row r="271" spans="1:39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60"/>
      <c r="AK271" s="60"/>
      <c r="AL271" s="60"/>
      <c r="AM271" s="60"/>
    </row>
    <row r="272" spans="1:39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60"/>
      <c r="AK272" s="60"/>
      <c r="AL272" s="60"/>
      <c r="AM272" s="60"/>
    </row>
    <row r="273" spans="1:39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60"/>
      <c r="AK273" s="60"/>
      <c r="AL273" s="60"/>
      <c r="AM273" s="60"/>
    </row>
    <row r="274" spans="1:39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60"/>
      <c r="AK274" s="60"/>
      <c r="AL274" s="60"/>
      <c r="AM274" s="60"/>
    </row>
    <row r="275" spans="1:39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60"/>
      <c r="AK275" s="60"/>
      <c r="AL275" s="60"/>
      <c r="AM275" s="60"/>
    </row>
    <row r="276" spans="1:39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60"/>
      <c r="AK276" s="60"/>
      <c r="AL276" s="60"/>
      <c r="AM276" s="60"/>
    </row>
    <row r="277" spans="1:39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60"/>
      <c r="AK277" s="60"/>
      <c r="AL277" s="60"/>
      <c r="AM277" s="60"/>
    </row>
    <row r="278" spans="1:39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60"/>
      <c r="AK278" s="60"/>
      <c r="AL278" s="60"/>
      <c r="AM278" s="60"/>
    </row>
    <row r="279" spans="1:39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60"/>
      <c r="AK279" s="60"/>
      <c r="AL279" s="60"/>
      <c r="AM279" s="60"/>
    </row>
    <row r="280" spans="1:39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60"/>
      <c r="AK280" s="60"/>
      <c r="AL280" s="60"/>
      <c r="AM280" s="60"/>
    </row>
    <row r="281" spans="1:39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60"/>
      <c r="AK281" s="60"/>
      <c r="AL281" s="60"/>
      <c r="AM281" s="60"/>
    </row>
    <row r="282" spans="1:39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60"/>
      <c r="AK282" s="60"/>
      <c r="AL282" s="60"/>
      <c r="AM282" s="60"/>
    </row>
    <row r="283" spans="1:39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60"/>
      <c r="AK283" s="60"/>
      <c r="AL283" s="60"/>
      <c r="AM283" s="60"/>
    </row>
    <row r="284" spans="1:39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60"/>
      <c r="AK284" s="60"/>
      <c r="AL284" s="60"/>
      <c r="AM284" s="60"/>
    </row>
    <row r="285" spans="1:39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60"/>
      <c r="AK285" s="60"/>
      <c r="AL285" s="60"/>
      <c r="AM285" s="60"/>
    </row>
    <row r="286" spans="1:39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60"/>
      <c r="AK286" s="60"/>
      <c r="AL286" s="60"/>
      <c r="AM286" s="60"/>
    </row>
    <row r="287" spans="1:39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60"/>
      <c r="AK287" s="60"/>
      <c r="AL287" s="60"/>
      <c r="AM287" s="60"/>
    </row>
    <row r="288" spans="1:39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60"/>
      <c r="AK288" s="60"/>
      <c r="AL288" s="60"/>
      <c r="AM288" s="60"/>
    </row>
    <row r="289" spans="1:39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60"/>
      <c r="AK289" s="60"/>
      <c r="AL289" s="60"/>
      <c r="AM289" s="60"/>
    </row>
    <row r="290" spans="1:39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60"/>
      <c r="AK290" s="60"/>
      <c r="AL290" s="60"/>
      <c r="AM290" s="60"/>
    </row>
    <row r="291" spans="1:39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60"/>
      <c r="AK291" s="60"/>
      <c r="AL291" s="60"/>
      <c r="AM291" s="60"/>
    </row>
    <row r="292" spans="1:39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60"/>
      <c r="AK292" s="60"/>
      <c r="AL292" s="60"/>
      <c r="AM292" s="60"/>
    </row>
    <row r="293" spans="1:39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60"/>
      <c r="AK293" s="60"/>
      <c r="AL293" s="60"/>
      <c r="AM293" s="60"/>
    </row>
    <row r="294" spans="1:39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60"/>
      <c r="AK294" s="60"/>
      <c r="AL294" s="60"/>
      <c r="AM294" s="60"/>
    </row>
    <row r="295" spans="1:39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60"/>
      <c r="AK295" s="60"/>
      <c r="AL295" s="60"/>
      <c r="AM295" s="60"/>
    </row>
    <row r="296" spans="1:39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60"/>
      <c r="AK296" s="60"/>
      <c r="AL296" s="60"/>
      <c r="AM296" s="60"/>
    </row>
    <row r="297" spans="1:39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60"/>
      <c r="AK297" s="60"/>
      <c r="AL297" s="60"/>
      <c r="AM297" s="60"/>
    </row>
    <row r="298" spans="1:39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60"/>
      <c r="AK298" s="60"/>
      <c r="AL298" s="60"/>
      <c r="AM298" s="60"/>
    </row>
    <row r="299" spans="1:39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60"/>
      <c r="AK299" s="60"/>
      <c r="AL299" s="60"/>
      <c r="AM299" s="60"/>
    </row>
    <row r="300" spans="1:64" ht="12.75">
      <c r="A300" s="1141"/>
      <c r="B300" s="1141"/>
      <c r="C300" s="1141"/>
      <c r="D300" s="1141"/>
      <c r="E300" s="1141"/>
      <c r="F300" s="1141"/>
      <c r="G300" s="1141"/>
      <c r="H300" s="1141"/>
      <c r="I300" s="1141"/>
      <c r="J300" s="1141"/>
      <c r="K300" s="1141"/>
      <c r="L300" s="1141"/>
      <c r="M300" s="1141"/>
      <c r="N300" s="1141"/>
      <c r="O300" s="1141"/>
      <c r="P300" s="1141"/>
      <c r="Q300" s="1141"/>
      <c r="R300" s="1141"/>
      <c r="S300" s="1141"/>
      <c r="T300" s="1141"/>
      <c r="U300" s="1141"/>
      <c r="V300" s="1141"/>
      <c r="W300" s="1141"/>
      <c r="X300" s="1141"/>
      <c r="Y300" s="1141"/>
      <c r="Z300" s="1141"/>
      <c r="AA300" s="1141"/>
      <c r="AB300" s="1141"/>
      <c r="AC300" s="1141"/>
      <c r="AD300" s="1141"/>
      <c r="AE300" s="1141"/>
      <c r="AF300" s="1141"/>
      <c r="AG300" s="1141"/>
      <c r="AH300" s="1141"/>
      <c r="AI300" s="1141"/>
      <c r="AJ300" s="1150"/>
      <c r="AK300" s="1150"/>
      <c r="AL300" s="1150"/>
      <c r="AM300" s="1150"/>
      <c r="AN300" s="1141"/>
      <c r="AO300" s="1141"/>
      <c r="AP300" s="1141"/>
      <c r="AQ300" s="1141"/>
      <c r="AR300" s="1141"/>
      <c r="AS300" s="1141"/>
      <c r="AT300" s="1141"/>
      <c r="AU300" s="1141"/>
      <c r="AV300" s="1141"/>
      <c r="AW300" s="1141"/>
      <c r="AX300" s="1141"/>
      <c r="AY300" s="1141"/>
      <c r="AZ300" s="1141"/>
      <c r="BA300" s="1141"/>
      <c r="BB300" s="1141"/>
      <c r="BC300" s="1141"/>
      <c r="BD300" s="1141"/>
      <c r="BE300" s="1141"/>
      <c r="BF300" s="1141"/>
      <c r="BG300" s="1141"/>
      <c r="BH300" s="1141"/>
      <c r="BI300" s="1141"/>
      <c r="BJ300" s="1141"/>
      <c r="BK300" s="1141"/>
      <c r="BL300" s="1141"/>
    </row>
    <row r="301" spans="1:64" ht="12.75">
      <c r="A301" s="1141"/>
      <c r="B301" s="1141"/>
      <c r="C301" s="1141"/>
      <c r="D301" s="1141"/>
      <c r="E301" s="1141"/>
      <c r="F301" s="1141"/>
      <c r="G301" s="1141"/>
      <c r="H301" s="1141"/>
      <c r="I301" s="1141"/>
      <c r="J301" s="1141"/>
      <c r="K301" s="1141"/>
      <c r="L301" s="1141"/>
      <c r="M301" s="1141"/>
      <c r="N301" s="1141"/>
      <c r="O301" s="1141"/>
      <c r="P301" s="1141"/>
      <c r="Q301" s="1141"/>
      <c r="R301" s="1141"/>
      <c r="S301" s="1141"/>
      <c r="T301" s="1141"/>
      <c r="U301" s="1141"/>
      <c r="V301" s="1141"/>
      <c r="W301" s="1141"/>
      <c r="X301" s="1141"/>
      <c r="Y301" s="1141"/>
      <c r="Z301" s="1141"/>
      <c r="AA301" s="1141"/>
      <c r="AB301" s="1141"/>
      <c r="AC301" s="1141"/>
      <c r="AD301" s="1141"/>
      <c r="AE301" s="1141"/>
      <c r="AF301" s="1141"/>
      <c r="AG301" s="1141"/>
      <c r="AH301" s="1141"/>
      <c r="AI301" s="1141"/>
      <c r="AJ301" s="1150"/>
      <c r="AK301" s="1150"/>
      <c r="AL301" s="1150"/>
      <c r="AM301" s="1150"/>
      <c r="AN301" s="1141"/>
      <c r="AO301" s="1141"/>
      <c r="AP301" s="1141"/>
      <c r="AQ301" s="1141"/>
      <c r="AR301" s="1141"/>
      <c r="AS301" s="1141"/>
      <c r="AT301" s="1141"/>
      <c r="AU301" s="1141"/>
      <c r="AV301" s="1141"/>
      <c r="AW301" s="1141"/>
      <c r="AX301" s="1141"/>
      <c r="AY301" s="1141"/>
      <c r="AZ301" s="1141"/>
      <c r="BA301" s="1141"/>
      <c r="BB301" s="1141"/>
      <c r="BC301" s="1141"/>
      <c r="BD301" s="1141"/>
      <c r="BE301" s="1141"/>
      <c r="BF301" s="1141"/>
      <c r="BG301" s="1141"/>
      <c r="BH301" s="1141"/>
      <c r="BI301" s="1141"/>
      <c r="BJ301" s="1141"/>
      <c r="BK301" s="1141"/>
      <c r="BL301" s="1141"/>
    </row>
    <row r="302" spans="1:64" ht="12.75">
      <c r="A302" s="1141"/>
      <c r="B302" s="1141"/>
      <c r="C302" s="1141"/>
      <c r="D302" s="1141"/>
      <c r="E302" s="1141"/>
      <c r="F302" s="1141"/>
      <c r="G302" s="1141"/>
      <c r="H302" s="1141"/>
      <c r="I302" s="1141"/>
      <c r="J302" s="1141"/>
      <c r="K302" s="1141"/>
      <c r="L302" s="1141"/>
      <c r="M302" s="1141"/>
      <c r="N302" s="1141"/>
      <c r="O302" s="1141"/>
      <c r="P302" s="1141"/>
      <c r="Q302" s="1141"/>
      <c r="R302" s="1141"/>
      <c r="S302" s="1141"/>
      <c r="T302" s="1141"/>
      <c r="U302" s="1141"/>
      <c r="V302" s="1141"/>
      <c r="W302" s="1141"/>
      <c r="X302" s="1141"/>
      <c r="Y302" s="1141"/>
      <c r="Z302" s="1141"/>
      <c r="AA302" s="1141"/>
      <c r="AB302" s="1141"/>
      <c r="AC302" s="1141"/>
      <c r="AD302" s="1141"/>
      <c r="AE302" s="1141"/>
      <c r="AF302" s="1141"/>
      <c r="AG302" s="1141"/>
      <c r="AH302" s="1141"/>
      <c r="AI302" s="1141"/>
      <c r="AJ302" s="1150"/>
      <c r="AK302" s="1150"/>
      <c r="AL302" s="1150"/>
      <c r="AM302" s="1150"/>
      <c r="AN302" s="1141"/>
      <c r="AO302" s="1141"/>
      <c r="AP302" s="1141"/>
      <c r="AQ302" s="1141"/>
      <c r="AR302" s="1141"/>
      <c r="AS302" s="1141"/>
      <c r="AT302" s="1141"/>
      <c r="AU302" s="1141"/>
      <c r="AV302" s="1141"/>
      <c r="AW302" s="1141"/>
      <c r="AX302" s="1141"/>
      <c r="AY302" s="1141"/>
      <c r="AZ302" s="1141"/>
      <c r="BA302" s="1141"/>
      <c r="BB302" s="1141"/>
      <c r="BC302" s="1141"/>
      <c r="BD302" s="1141"/>
      <c r="BE302" s="1141"/>
      <c r="BF302" s="1141"/>
      <c r="BG302" s="1141"/>
      <c r="BH302" s="1141"/>
      <c r="BI302" s="1141"/>
      <c r="BJ302" s="1141"/>
      <c r="BK302" s="1141"/>
      <c r="BL302" s="1141"/>
    </row>
    <row r="303" spans="1:64" ht="12.75">
      <c r="A303" s="1141"/>
      <c r="B303" s="1141"/>
      <c r="C303" s="1141"/>
      <c r="D303" s="1141"/>
      <c r="E303" s="1141"/>
      <c r="F303" s="1141"/>
      <c r="G303" s="1141"/>
      <c r="H303" s="1141"/>
      <c r="I303" s="1141"/>
      <c r="J303" s="1141"/>
      <c r="K303" s="1141"/>
      <c r="L303" s="1141"/>
      <c r="M303" s="1141"/>
      <c r="N303" s="1141"/>
      <c r="O303" s="1141"/>
      <c r="P303" s="1141"/>
      <c r="Q303" s="1141"/>
      <c r="R303" s="1141"/>
      <c r="S303" s="1141"/>
      <c r="T303" s="1141"/>
      <c r="U303" s="1141"/>
      <c r="V303" s="1141"/>
      <c r="W303" s="1141"/>
      <c r="X303" s="1141"/>
      <c r="Y303" s="1141"/>
      <c r="Z303" s="1141"/>
      <c r="AA303" s="1141"/>
      <c r="AB303" s="1141"/>
      <c r="AC303" s="1141"/>
      <c r="AD303" s="1141"/>
      <c r="AE303" s="1141"/>
      <c r="AF303" s="1141"/>
      <c r="AG303" s="1141"/>
      <c r="AH303" s="1141"/>
      <c r="AI303" s="1141"/>
      <c r="AJ303" s="1150"/>
      <c r="AK303" s="1150"/>
      <c r="AL303" s="1150"/>
      <c r="AM303" s="1150"/>
      <c r="AN303" s="1141"/>
      <c r="AO303" s="1141"/>
      <c r="AP303" s="1141"/>
      <c r="AQ303" s="1141"/>
      <c r="AR303" s="1141"/>
      <c r="AS303" s="1141"/>
      <c r="AT303" s="1141"/>
      <c r="AU303" s="1141"/>
      <c r="AV303" s="1141"/>
      <c r="AW303" s="1141"/>
      <c r="AX303" s="1141"/>
      <c r="AY303" s="1141"/>
      <c r="AZ303" s="1141"/>
      <c r="BA303" s="1141"/>
      <c r="BB303" s="1141"/>
      <c r="BC303" s="1141"/>
      <c r="BD303" s="1141"/>
      <c r="BE303" s="1141"/>
      <c r="BF303" s="1141"/>
      <c r="BG303" s="1141"/>
      <c r="BH303" s="1141"/>
      <c r="BI303" s="1141"/>
      <c r="BJ303" s="1141"/>
      <c r="BK303" s="1141"/>
      <c r="BL303" s="1141"/>
    </row>
    <row r="304" spans="1:64" ht="12.75">
      <c r="A304" s="1141"/>
      <c r="B304" s="1141"/>
      <c r="C304" s="1141"/>
      <c r="D304" s="1141"/>
      <c r="E304" s="1141"/>
      <c r="F304" s="1141"/>
      <c r="G304" s="1141"/>
      <c r="H304" s="1141"/>
      <c r="I304" s="1141"/>
      <c r="J304" s="1141"/>
      <c r="K304" s="1141"/>
      <c r="L304" s="1141"/>
      <c r="M304" s="1141"/>
      <c r="N304" s="1141"/>
      <c r="O304" s="1141"/>
      <c r="P304" s="1141"/>
      <c r="Q304" s="1141"/>
      <c r="R304" s="1141"/>
      <c r="S304" s="1141"/>
      <c r="T304" s="1141"/>
      <c r="U304" s="1141"/>
      <c r="V304" s="1141"/>
      <c r="W304" s="1141"/>
      <c r="X304" s="1141"/>
      <c r="Y304" s="1141"/>
      <c r="Z304" s="1141"/>
      <c r="AA304" s="1141"/>
      <c r="AB304" s="1141"/>
      <c r="AC304" s="1141"/>
      <c r="AD304" s="1141"/>
      <c r="AE304" s="1141"/>
      <c r="AF304" s="1141"/>
      <c r="AG304" s="1141"/>
      <c r="AH304" s="1141"/>
      <c r="AI304" s="1141"/>
      <c r="AJ304" s="1150"/>
      <c r="AK304" s="1150"/>
      <c r="AL304" s="1150"/>
      <c r="AM304" s="1150"/>
      <c r="AN304" s="1141"/>
      <c r="AO304" s="1141"/>
      <c r="AP304" s="1141"/>
      <c r="AQ304" s="1141"/>
      <c r="AR304" s="1141"/>
      <c r="AS304" s="1141"/>
      <c r="AT304" s="1141"/>
      <c r="AU304" s="1141"/>
      <c r="AV304" s="1141"/>
      <c r="AW304" s="1141"/>
      <c r="AX304" s="1141"/>
      <c r="AY304" s="1141"/>
      <c r="AZ304" s="1141"/>
      <c r="BA304" s="1141"/>
      <c r="BB304" s="1141"/>
      <c r="BC304" s="1141"/>
      <c r="BD304" s="1141"/>
      <c r="BE304" s="1141"/>
      <c r="BF304" s="1141"/>
      <c r="BG304" s="1141"/>
      <c r="BH304" s="1141"/>
      <c r="BI304" s="1141"/>
      <c r="BJ304" s="1141"/>
      <c r="BK304" s="1141"/>
      <c r="BL304" s="1141"/>
    </row>
    <row r="305" spans="1:64" ht="12.75">
      <c r="A305" s="1141"/>
      <c r="B305" s="1141"/>
      <c r="C305" s="1141"/>
      <c r="D305" s="1141"/>
      <c r="E305" s="1141"/>
      <c r="F305" s="1141"/>
      <c r="G305" s="1141"/>
      <c r="H305" s="1141"/>
      <c r="I305" s="1141"/>
      <c r="J305" s="1141"/>
      <c r="K305" s="1141"/>
      <c r="L305" s="1141"/>
      <c r="M305" s="1141"/>
      <c r="N305" s="1141"/>
      <c r="O305" s="1141"/>
      <c r="P305" s="1141"/>
      <c r="Q305" s="1141"/>
      <c r="R305" s="1141"/>
      <c r="S305" s="1141"/>
      <c r="T305" s="1141"/>
      <c r="U305" s="1141"/>
      <c r="V305" s="1141"/>
      <c r="W305" s="1141"/>
      <c r="X305" s="1141"/>
      <c r="Y305" s="1141"/>
      <c r="Z305" s="1141"/>
      <c r="AA305" s="1141"/>
      <c r="AB305" s="1141"/>
      <c r="AC305" s="1141"/>
      <c r="AD305" s="1141"/>
      <c r="AE305" s="1141"/>
      <c r="AF305" s="1141"/>
      <c r="AG305" s="1141"/>
      <c r="AH305" s="1141"/>
      <c r="AI305" s="1141"/>
      <c r="AJ305" s="1150"/>
      <c r="AK305" s="1150"/>
      <c r="AL305" s="1150"/>
      <c r="AM305" s="1150"/>
      <c r="AN305" s="1141"/>
      <c r="AO305" s="1141"/>
      <c r="AP305" s="1141"/>
      <c r="AQ305" s="1141"/>
      <c r="AR305" s="1141"/>
      <c r="AS305" s="1141"/>
      <c r="AT305" s="1141"/>
      <c r="AU305" s="1141"/>
      <c r="AV305" s="1141"/>
      <c r="AW305" s="1141"/>
      <c r="AX305" s="1141"/>
      <c r="AY305" s="1141"/>
      <c r="AZ305" s="1141"/>
      <c r="BA305" s="1141"/>
      <c r="BB305" s="1141"/>
      <c r="BC305" s="1141"/>
      <c r="BD305" s="1141"/>
      <c r="BE305" s="1141"/>
      <c r="BF305" s="1141"/>
      <c r="BG305" s="1141"/>
      <c r="BH305" s="1141"/>
      <c r="BI305" s="1141"/>
      <c r="BJ305" s="1141"/>
      <c r="BK305" s="1141"/>
      <c r="BL305" s="1141"/>
    </row>
    <row r="306" spans="1:64" ht="12.75">
      <c r="A306" s="1141"/>
      <c r="B306" s="1141"/>
      <c r="C306" s="1141"/>
      <c r="D306" s="1141"/>
      <c r="E306" s="1141"/>
      <c r="F306" s="1141"/>
      <c r="G306" s="1141"/>
      <c r="H306" s="1141"/>
      <c r="I306" s="1141"/>
      <c r="J306" s="1141"/>
      <c r="K306" s="1141"/>
      <c r="L306" s="1141"/>
      <c r="M306" s="1141"/>
      <c r="N306" s="1141"/>
      <c r="O306" s="1141"/>
      <c r="P306" s="1141"/>
      <c r="Q306" s="1141"/>
      <c r="R306" s="1141"/>
      <c r="S306" s="1141"/>
      <c r="T306" s="1141"/>
      <c r="U306" s="1141"/>
      <c r="V306" s="1141"/>
      <c r="W306" s="1141"/>
      <c r="X306" s="1141"/>
      <c r="Y306" s="1141"/>
      <c r="Z306" s="1141"/>
      <c r="AA306" s="1141"/>
      <c r="AB306" s="1141"/>
      <c r="AC306" s="1141"/>
      <c r="AD306" s="1141"/>
      <c r="AE306" s="1141"/>
      <c r="AF306" s="1141"/>
      <c r="AG306" s="1141"/>
      <c r="AH306" s="1141"/>
      <c r="AI306" s="1141"/>
      <c r="AJ306" s="1150"/>
      <c r="AK306" s="1150"/>
      <c r="AL306" s="1150"/>
      <c r="AM306" s="1150"/>
      <c r="AN306" s="1141"/>
      <c r="AO306" s="1141"/>
      <c r="AP306" s="1141"/>
      <c r="AQ306" s="1141"/>
      <c r="AR306" s="1141"/>
      <c r="AS306" s="1141"/>
      <c r="AT306" s="1141"/>
      <c r="AU306" s="1141"/>
      <c r="AV306" s="1141"/>
      <c r="AW306" s="1141"/>
      <c r="AX306" s="1141"/>
      <c r="AY306" s="1141"/>
      <c r="AZ306" s="1141"/>
      <c r="BA306" s="1141"/>
      <c r="BB306" s="1141"/>
      <c r="BC306" s="1141"/>
      <c r="BD306" s="1141"/>
      <c r="BE306" s="1141"/>
      <c r="BF306" s="1141"/>
      <c r="BG306" s="1141"/>
      <c r="BH306" s="1141"/>
      <c r="BI306" s="1141"/>
      <c r="BJ306" s="1141"/>
      <c r="BK306" s="1141"/>
      <c r="BL306" s="1141"/>
    </row>
    <row r="307" spans="1:64" ht="12.75">
      <c r="A307" s="1141"/>
      <c r="B307" s="1141"/>
      <c r="C307" s="1141"/>
      <c r="D307" s="1141"/>
      <c r="E307" s="1141"/>
      <c r="F307" s="1141"/>
      <c r="G307" s="1141"/>
      <c r="H307" s="1141"/>
      <c r="I307" s="1141"/>
      <c r="J307" s="1141"/>
      <c r="K307" s="1141"/>
      <c r="L307" s="1141"/>
      <c r="M307" s="1141"/>
      <c r="N307" s="1141"/>
      <c r="O307" s="1141"/>
      <c r="P307" s="1141"/>
      <c r="Q307" s="1141"/>
      <c r="R307" s="1141"/>
      <c r="S307" s="1141"/>
      <c r="T307" s="1141"/>
      <c r="U307" s="1141"/>
      <c r="V307" s="1141"/>
      <c r="W307" s="1141"/>
      <c r="X307" s="1141"/>
      <c r="Y307" s="1141"/>
      <c r="Z307" s="1141"/>
      <c r="AA307" s="1141"/>
      <c r="AB307" s="1141"/>
      <c r="AC307" s="1141"/>
      <c r="AD307" s="1141"/>
      <c r="AE307" s="1141"/>
      <c r="AF307" s="1141"/>
      <c r="AG307" s="1141"/>
      <c r="AH307" s="1141"/>
      <c r="AI307" s="1141"/>
      <c r="AJ307" s="1150"/>
      <c r="AK307" s="1150"/>
      <c r="AL307" s="1150"/>
      <c r="AM307" s="1150"/>
      <c r="AN307" s="1141"/>
      <c r="AO307" s="1141"/>
      <c r="AP307" s="1141"/>
      <c r="AQ307" s="1141"/>
      <c r="AR307" s="1141"/>
      <c r="AS307" s="1141"/>
      <c r="AT307" s="1141"/>
      <c r="AU307" s="1141"/>
      <c r="AV307" s="1141"/>
      <c r="AW307" s="1141"/>
      <c r="AX307" s="1141"/>
      <c r="AY307" s="1141"/>
      <c r="AZ307" s="1141"/>
      <c r="BA307" s="1141"/>
      <c r="BB307" s="1141"/>
      <c r="BC307" s="1141"/>
      <c r="BD307" s="1141"/>
      <c r="BE307" s="1141"/>
      <c r="BF307" s="1141"/>
      <c r="BG307" s="1141"/>
      <c r="BH307" s="1141"/>
      <c r="BI307" s="1141"/>
      <c r="BJ307" s="1141"/>
      <c r="BK307" s="1141"/>
      <c r="BL307" s="1141"/>
    </row>
    <row r="308" spans="1:64" ht="12.75">
      <c r="A308" s="1141"/>
      <c r="B308" s="1141"/>
      <c r="C308" s="1141"/>
      <c r="D308" s="1141"/>
      <c r="E308" s="1141"/>
      <c r="F308" s="1141"/>
      <c r="G308" s="1141"/>
      <c r="H308" s="1141"/>
      <c r="I308" s="1141"/>
      <c r="J308" s="1141"/>
      <c r="K308" s="1141"/>
      <c r="L308" s="1141"/>
      <c r="M308" s="1141"/>
      <c r="N308" s="1141"/>
      <c r="O308" s="1141"/>
      <c r="P308" s="1141"/>
      <c r="Q308" s="1141"/>
      <c r="R308" s="1141"/>
      <c r="S308" s="1141"/>
      <c r="T308" s="1141"/>
      <c r="U308" s="1141"/>
      <c r="V308" s="1141"/>
      <c r="W308" s="1141"/>
      <c r="X308" s="1141"/>
      <c r="Y308" s="1141"/>
      <c r="Z308" s="1141"/>
      <c r="AA308" s="1141"/>
      <c r="AB308" s="1141"/>
      <c r="AC308" s="1141"/>
      <c r="AD308" s="1141"/>
      <c r="AE308" s="1141"/>
      <c r="AF308" s="1141"/>
      <c r="AG308" s="1141"/>
      <c r="AH308" s="1141"/>
      <c r="AI308" s="1141"/>
      <c r="AJ308" s="1150"/>
      <c r="AK308" s="1150"/>
      <c r="AL308" s="1150"/>
      <c r="AM308" s="1150"/>
      <c r="AN308" s="1141"/>
      <c r="AO308" s="1141"/>
      <c r="AP308" s="1141"/>
      <c r="AQ308" s="1141"/>
      <c r="AR308" s="1141"/>
      <c r="AS308" s="1141"/>
      <c r="AT308" s="1141"/>
      <c r="AU308" s="1141"/>
      <c r="AV308" s="1141"/>
      <c r="AW308" s="1141"/>
      <c r="AX308" s="1141"/>
      <c r="AY308" s="1141"/>
      <c r="AZ308" s="1141"/>
      <c r="BA308" s="1141"/>
      <c r="BB308" s="1141"/>
      <c r="BC308" s="1141"/>
      <c r="BD308" s="1141"/>
      <c r="BE308" s="1141"/>
      <c r="BF308" s="1141"/>
      <c r="BG308" s="1141"/>
      <c r="BH308" s="1141"/>
      <c r="BI308" s="1141"/>
      <c r="BJ308" s="1141"/>
      <c r="BK308" s="1141"/>
      <c r="BL308" s="1141"/>
    </row>
    <row r="309" spans="1:64" ht="12.75">
      <c r="A309" s="1141"/>
      <c r="B309" s="1141"/>
      <c r="C309" s="1141"/>
      <c r="D309" s="1141"/>
      <c r="E309" s="1141"/>
      <c r="F309" s="1141"/>
      <c r="G309" s="1141"/>
      <c r="H309" s="1141"/>
      <c r="I309" s="1141"/>
      <c r="J309" s="1141"/>
      <c r="K309" s="1141"/>
      <c r="L309" s="1141"/>
      <c r="M309" s="1141"/>
      <c r="N309" s="1141"/>
      <c r="O309" s="1141"/>
      <c r="P309" s="1141"/>
      <c r="Q309" s="1141"/>
      <c r="R309" s="1141"/>
      <c r="S309" s="1141"/>
      <c r="T309" s="1141"/>
      <c r="U309" s="1141"/>
      <c r="V309" s="1141"/>
      <c r="W309" s="1141"/>
      <c r="X309" s="1141"/>
      <c r="Y309" s="1141"/>
      <c r="Z309" s="1141"/>
      <c r="AA309" s="1141"/>
      <c r="AB309" s="1141"/>
      <c r="AC309" s="1141"/>
      <c r="AD309" s="1141"/>
      <c r="AE309" s="1141"/>
      <c r="AF309" s="1141"/>
      <c r="AG309" s="1141"/>
      <c r="AH309" s="1141"/>
      <c r="AI309" s="1141"/>
      <c r="AJ309" s="1150"/>
      <c r="AK309" s="1150"/>
      <c r="AL309" s="1150"/>
      <c r="AM309" s="1150"/>
      <c r="AN309" s="1141"/>
      <c r="AO309" s="1141"/>
      <c r="AP309" s="1141"/>
      <c r="AQ309" s="1141"/>
      <c r="AR309" s="1141"/>
      <c r="AS309" s="1141"/>
      <c r="AT309" s="1141"/>
      <c r="AU309" s="1141"/>
      <c r="AV309" s="1141"/>
      <c r="AW309" s="1141"/>
      <c r="AX309" s="1141"/>
      <c r="AY309" s="1141"/>
      <c r="AZ309" s="1141"/>
      <c r="BA309" s="1141"/>
      <c r="BB309" s="1141"/>
      <c r="BC309" s="1141"/>
      <c r="BD309" s="1141"/>
      <c r="BE309" s="1141"/>
      <c r="BF309" s="1141"/>
      <c r="BG309" s="1141"/>
      <c r="BH309" s="1141"/>
      <c r="BI309" s="1141"/>
      <c r="BJ309" s="1141"/>
      <c r="BK309" s="1141"/>
      <c r="BL309" s="1141"/>
    </row>
    <row r="310" spans="1:64" ht="12.75">
      <c r="A310" s="1141"/>
      <c r="B310" s="1141"/>
      <c r="C310" s="1141"/>
      <c r="D310" s="1141"/>
      <c r="E310" s="1141"/>
      <c r="F310" s="1141"/>
      <c r="G310" s="1141"/>
      <c r="H310" s="1141"/>
      <c r="I310" s="1141"/>
      <c r="J310" s="1141"/>
      <c r="K310" s="1141"/>
      <c r="L310" s="1141"/>
      <c r="M310" s="1141"/>
      <c r="N310" s="1141"/>
      <c r="O310" s="1141"/>
      <c r="P310" s="1141"/>
      <c r="Q310" s="1141"/>
      <c r="R310" s="1141"/>
      <c r="S310" s="1141"/>
      <c r="T310" s="1141"/>
      <c r="U310" s="1141"/>
      <c r="V310" s="1141"/>
      <c r="W310" s="1141"/>
      <c r="X310" s="1141"/>
      <c r="Y310" s="1141"/>
      <c r="Z310" s="1141"/>
      <c r="AA310" s="1141"/>
      <c r="AB310" s="1141"/>
      <c r="AC310" s="1141"/>
      <c r="AD310" s="1141"/>
      <c r="AE310" s="1141"/>
      <c r="AF310" s="1141"/>
      <c r="AG310" s="1141"/>
      <c r="AH310" s="1141"/>
      <c r="AI310" s="1141"/>
      <c r="AJ310" s="1150"/>
      <c r="AK310" s="1150"/>
      <c r="AL310" s="1150"/>
      <c r="AM310" s="1150"/>
      <c r="AN310" s="1141"/>
      <c r="AO310" s="1141"/>
      <c r="AP310" s="1141"/>
      <c r="AQ310" s="1141"/>
      <c r="AR310" s="1141"/>
      <c r="AS310" s="1141"/>
      <c r="AT310" s="1141"/>
      <c r="AU310" s="1141"/>
      <c r="AV310" s="1141"/>
      <c r="AW310" s="1141"/>
      <c r="AX310" s="1141"/>
      <c r="AY310" s="1141"/>
      <c r="AZ310" s="1141"/>
      <c r="BA310" s="1141"/>
      <c r="BB310" s="1141"/>
      <c r="BC310" s="1141"/>
      <c r="BD310" s="1141"/>
      <c r="BE310" s="1141"/>
      <c r="BF310" s="1141"/>
      <c r="BG310" s="1141"/>
      <c r="BH310" s="1141"/>
      <c r="BI310" s="1141"/>
      <c r="BJ310" s="1141"/>
      <c r="BK310" s="1141"/>
      <c r="BL310" s="1141"/>
    </row>
    <row r="311" spans="1:64" ht="12.75">
      <c r="A311" s="1141"/>
      <c r="B311" s="1141"/>
      <c r="C311" s="1141"/>
      <c r="D311" s="1141"/>
      <c r="E311" s="1141"/>
      <c r="F311" s="1141"/>
      <c r="G311" s="1141"/>
      <c r="H311" s="1141"/>
      <c r="I311" s="1141"/>
      <c r="J311" s="1141"/>
      <c r="K311" s="1141"/>
      <c r="L311" s="1141"/>
      <c r="M311" s="1141"/>
      <c r="N311" s="1141"/>
      <c r="O311" s="1141"/>
      <c r="P311" s="1141"/>
      <c r="Q311" s="1141"/>
      <c r="R311" s="1141"/>
      <c r="S311" s="1141"/>
      <c r="T311" s="1141"/>
      <c r="U311" s="1141"/>
      <c r="V311" s="1141"/>
      <c r="W311" s="1141"/>
      <c r="X311" s="1141"/>
      <c r="Y311" s="1141"/>
      <c r="Z311" s="1141"/>
      <c r="AA311" s="1141"/>
      <c r="AB311" s="1141"/>
      <c r="AC311" s="1141"/>
      <c r="AD311" s="1141"/>
      <c r="AE311" s="1141"/>
      <c r="AF311" s="1141"/>
      <c r="AG311" s="1141"/>
      <c r="AH311" s="1141"/>
      <c r="AI311" s="1141"/>
      <c r="AJ311" s="1150"/>
      <c r="AK311" s="1150"/>
      <c r="AL311" s="1150"/>
      <c r="AM311" s="1150"/>
      <c r="AN311" s="1141"/>
      <c r="AO311" s="1141"/>
      <c r="AP311" s="1141"/>
      <c r="AQ311" s="1141"/>
      <c r="AR311" s="1141"/>
      <c r="AS311" s="1141"/>
      <c r="AT311" s="1141"/>
      <c r="AU311" s="1141"/>
      <c r="AV311" s="1141"/>
      <c r="AW311" s="1141"/>
      <c r="AX311" s="1141"/>
      <c r="AY311" s="1141"/>
      <c r="AZ311" s="1141"/>
      <c r="BA311" s="1141"/>
      <c r="BB311" s="1141"/>
      <c r="BC311" s="1141"/>
      <c r="BD311" s="1141"/>
      <c r="BE311" s="1141"/>
      <c r="BF311" s="1141"/>
      <c r="BG311" s="1141"/>
      <c r="BH311" s="1141"/>
      <c r="BI311" s="1141"/>
      <c r="BJ311" s="1141"/>
      <c r="BK311" s="1141"/>
      <c r="BL311" s="1141"/>
    </row>
    <row r="312" spans="1:64" ht="12.75">
      <c r="A312" s="1141"/>
      <c r="B312" s="1141"/>
      <c r="C312" s="1141"/>
      <c r="D312" s="1141"/>
      <c r="E312" s="1141"/>
      <c r="F312" s="1141"/>
      <c r="G312" s="1141"/>
      <c r="H312" s="1141"/>
      <c r="I312" s="1141"/>
      <c r="J312" s="1141"/>
      <c r="K312" s="1141"/>
      <c r="L312" s="1141"/>
      <c r="M312" s="1141"/>
      <c r="N312" s="1141"/>
      <c r="O312" s="1141"/>
      <c r="P312" s="1141"/>
      <c r="Q312" s="1141"/>
      <c r="R312" s="1141"/>
      <c r="S312" s="1141"/>
      <c r="T312" s="1141"/>
      <c r="U312" s="1141"/>
      <c r="V312" s="1141"/>
      <c r="W312" s="1141"/>
      <c r="X312" s="1141"/>
      <c r="Y312" s="1141"/>
      <c r="Z312" s="1141"/>
      <c r="AA312" s="1141"/>
      <c r="AB312" s="1141"/>
      <c r="AC312" s="1141"/>
      <c r="AD312" s="1141"/>
      <c r="AE312" s="1141"/>
      <c r="AF312" s="1141"/>
      <c r="AG312" s="1141"/>
      <c r="AH312" s="1141"/>
      <c r="AI312" s="1141"/>
      <c r="AJ312" s="1150"/>
      <c r="AK312" s="1150"/>
      <c r="AL312" s="1150"/>
      <c r="AM312" s="1150"/>
      <c r="AN312" s="1141"/>
      <c r="AO312" s="1141"/>
      <c r="AP312" s="1141"/>
      <c r="AQ312" s="1141"/>
      <c r="AR312" s="1141"/>
      <c r="AS312" s="1141"/>
      <c r="AT312" s="1141"/>
      <c r="AU312" s="1141"/>
      <c r="AV312" s="1141"/>
      <c r="AW312" s="1141"/>
      <c r="AX312" s="1141"/>
      <c r="AY312" s="1141"/>
      <c r="AZ312" s="1141"/>
      <c r="BA312" s="1141"/>
      <c r="BB312" s="1141"/>
      <c r="BC312" s="1141"/>
      <c r="BD312" s="1141"/>
      <c r="BE312" s="1141"/>
      <c r="BF312" s="1141"/>
      <c r="BG312" s="1141"/>
      <c r="BH312" s="1141"/>
      <c r="BI312" s="1141"/>
      <c r="BJ312" s="1141"/>
      <c r="BK312" s="1141"/>
      <c r="BL312" s="1141"/>
    </row>
    <row r="313" spans="1:64" ht="12.75">
      <c r="A313" s="1141"/>
      <c r="B313" s="1141"/>
      <c r="C313" s="1141"/>
      <c r="D313" s="1141"/>
      <c r="E313" s="1141"/>
      <c r="F313" s="1141"/>
      <c r="G313" s="1141"/>
      <c r="H313" s="1141"/>
      <c r="I313" s="1141"/>
      <c r="J313" s="1141"/>
      <c r="K313" s="1141"/>
      <c r="L313" s="1141"/>
      <c r="M313" s="1141"/>
      <c r="N313" s="1141"/>
      <c r="O313" s="1141"/>
      <c r="P313" s="1141"/>
      <c r="Q313" s="1141"/>
      <c r="R313" s="1141"/>
      <c r="S313" s="1141"/>
      <c r="T313" s="1141"/>
      <c r="U313" s="1141"/>
      <c r="V313" s="1141"/>
      <c r="W313" s="1141"/>
      <c r="X313" s="1141"/>
      <c r="Y313" s="1141"/>
      <c r="Z313" s="1141"/>
      <c r="AA313" s="1141"/>
      <c r="AB313" s="1141"/>
      <c r="AC313" s="1141"/>
      <c r="AD313" s="1141"/>
      <c r="AE313" s="1141"/>
      <c r="AF313" s="1141"/>
      <c r="AG313" s="1141"/>
      <c r="AH313" s="1141"/>
      <c r="AI313" s="1141"/>
      <c r="AJ313" s="1150"/>
      <c r="AK313" s="1150"/>
      <c r="AL313" s="1150"/>
      <c r="AM313" s="1150"/>
      <c r="AN313" s="1141"/>
      <c r="AO313" s="1141"/>
      <c r="AP313" s="1141"/>
      <c r="AQ313" s="1141"/>
      <c r="AR313" s="1141"/>
      <c r="AS313" s="1141"/>
      <c r="AT313" s="1141"/>
      <c r="AU313" s="1141"/>
      <c r="AV313" s="1141"/>
      <c r="AW313" s="1141"/>
      <c r="AX313" s="1141"/>
      <c r="AY313" s="1141"/>
      <c r="AZ313" s="1141"/>
      <c r="BA313" s="1141"/>
      <c r="BB313" s="1141"/>
      <c r="BC313" s="1141"/>
      <c r="BD313" s="1141"/>
      <c r="BE313" s="1141"/>
      <c r="BF313" s="1141"/>
      <c r="BG313" s="1141"/>
      <c r="BH313" s="1141"/>
      <c r="BI313" s="1141"/>
      <c r="BJ313" s="1141"/>
      <c r="BK313" s="1141"/>
      <c r="BL313" s="1141"/>
    </row>
    <row r="314" spans="1:64" ht="12.75">
      <c r="A314" s="1141"/>
      <c r="B314" s="1141"/>
      <c r="C314" s="1141"/>
      <c r="D314" s="1141"/>
      <c r="E314" s="1141"/>
      <c r="F314" s="1141"/>
      <c r="G314" s="1141"/>
      <c r="H314" s="1141"/>
      <c r="I314" s="1141"/>
      <c r="J314" s="1141"/>
      <c r="K314" s="1141"/>
      <c r="L314" s="1141"/>
      <c r="M314" s="1141"/>
      <c r="N314" s="1141"/>
      <c r="O314" s="1141"/>
      <c r="P314" s="1141"/>
      <c r="Q314" s="1141"/>
      <c r="R314" s="1141"/>
      <c r="S314" s="1141"/>
      <c r="T314" s="1141"/>
      <c r="U314" s="1141"/>
      <c r="V314" s="1141"/>
      <c r="W314" s="1141"/>
      <c r="X314" s="1141"/>
      <c r="Y314" s="1141"/>
      <c r="Z314" s="1141"/>
      <c r="AA314" s="1141"/>
      <c r="AB314" s="1141"/>
      <c r="AC314" s="1141"/>
      <c r="AD314" s="1141"/>
      <c r="AE314" s="1141"/>
      <c r="AF314" s="1141"/>
      <c r="AG314" s="1141"/>
      <c r="AH314" s="1141"/>
      <c r="AI314" s="1141"/>
      <c r="AJ314" s="1150"/>
      <c r="AK314" s="1150"/>
      <c r="AL314" s="1150"/>
      <c r="AM314" s="1150"/>
      <c r="AN314" s="1141"/>
      <c r="AO314" s="1141"/>
      <c r="AP314" s="1141"/>
      <c r="AQ314" s="1141"/>
      <c r="AR314" s="1141"/>
      <c r="AS314" s="1141"/>
      <c r="AT314" s="1141"/>
      <c r="AU314" s="1141"/>
      <c r="AV314" s="1141"/>
      <c r="AW314" s="1141"/>
      <c r="AX314" s="1141"/>
      <c r="AY314" s="1141"/>
      <c r="AZ314" s="1141"/>
      <c r="BA314" s="1141"/>
      <c r="BB314" s="1141"/>
      <c r="BC314" s="1141"/>
      <c r="BD314" s="1141"/>
      <c r="BE314" s="1141"/>
      <c r="BF314" s="1141"/>
      <c r="BG314" s="1141"/>
      <c r="BH314" s="1141"/>
      <c r="BI314" s="1141"/>
      <c r="BJ314" s="1141"/>
      <c r="BK314" s="1141"/>
      <c r="BL314" s="1141"/>
    </row>
    <row r="315" spans="1:64" ht="12.75">
      <c r="A315" s="1141"/>
      <c r="B315" s="1141"/>
      <c r="C315" s="1141"/>
      <c r="D315" s="1141"/>
      <c r="E315" s="1141"/>
      <c r="F315" s="1141"/>
      <c r="G315" s="1141"/>
      <c r="H315" s="1141"/>
      <c r="I315" s="1141"/>
      <c r="J315" s="1141"/>
      <c r="K315" s="1141"/>
      <c r="L315" s="1141"/>
      <c r="M315" s="1141"/>
      <c r="N315" s="1141"/>
      <c r="O315" s="1141"/>
      <c r="P315" s="1141"/>
      <c r="Q315" s="1141"/>
      <c r="R315" s="1141"/>
      <c r="S315" s="1141"/>
      <c r="T315" s="1141"/>
      <c r="U315" s="1141"/>
      <c r="V315" s="1141"/>
      <c r="W315" s="1141"/>
      <c r="X315" s="1141"/>
      <c r="Y315" s="1141"/>
      <c r="Z315" s="1141"/>
      <c r="AA315" s="1141"/>
      <c r="AB315" s="1141"/>
      <c r="AC315" s="1141"/>
      <c r="AD315" s="1141"/>
      <c r="AE315" s="1141"/>
      <c r="AF315" s="1141"/>
      <c r="AG315" s="1141"/>
      <c r="AH315" s="1141"/>
      <c r="AI315" s="1141"/>
      <c r="AJ315" s="1150"/>
      <c r="AK315" s="1150"/>
      <c r="AL315" s="1150"/>
      <c r="AM315" s="1150"/>
      <c r="AN315" s="1141"/>
      <c r="AO315" s="1141"/>
      <c r="AP315" s="1141"/>
      <c r="AQ315" s="1141"/>
      <c r="AR315" s="1141"/>
      <c r="AS315" s="1141"/>
      <c r="AT315" s="1141"/>
      <c r="AU315" s="1141"/>
      <c r="AV315" s="1141"/>
      <c r="AW315" s="1141"/>
      <c r="AX315" s="1141"/>
      <c r="AY315" s="1141"/>
      <c r="AZ315" s="1141"/>
      <c r="BA315" s="1141"/>
      <c r="BB315" s="1141"/>
      <c r="BC315" s="1141"/>
      <c r="BD315" s="1141"/>
      <c r="BE315" s="1141"/>
      <c r="BF315" s="1141"/>
      <c r="BG315" s="1141"/>
      <c r="BH315" s="1141"/>
      <c r="BI315" s="1141"/>
      <c r="BJ315" s="1141"/>
      <c r="BK315" s="1141"/>
      <c r="BL315" s="1141"/>
    </row>
    <row r="316" spans="1:64" ht="12.75">
      <c r="A316" s="1141"/>
      <c r="B316" s="1141"/>
      <c r="C316" s="1141"/>
      <c r="D316" s="1141"/>
      <c r="E316" s="1141"/>
      <c r="F316" s="1141"/>
      <c r="G316" s="1141"/>
      <c r="H316" s="1141"/>
      <c r="I316" s="1141"/>
      <c r="J316" s="1141"/>
      <c r="K316" s="1141"/>
      <c r="L316" s="1141"/>
      <c r="M316" s="1141"/>
      <c r="N316" s="1141"/>
      <c r="O316" s="1141"/>
      <c r="P316" s="1141"/>
      <c r="Q316" s="1141"/>
      <c r="R316" s="1141"/>
      <c r="S316" s="1141"/>
      <c r="T316" s="1141"/>
      <c r="U316" s="1141"/>
      <c r="V316" s="1141"/>
      <c r="W316" s="1141"/>
      <c r="X316" s="1141"/>
      <c r="Y316" s="1141"/>
      <c r="Z316" s="1141"/>
      <c r="AA316" s="1141"/>
      <c r="AB316" s="1141"/>
      <c r="AC316" s="1141"/>
      <c r="AD316" s="1141"/>
      <c r="AE316" s="1141"/>
      <c r="AF316" s="1141"/>
      <c r="AG316" s="1141"/>
      <c r="AH316" s="1141"/>
      <c r="AI316" s="1141"/>
      <c r="AJ316" s="1150"/>
      <c r="AK316" s="1150"/>
      <c r="AL316" s="1150"/>
      <c r="AM316" s="1150"/>
      <c r="AN316" s="1141"/>
      <c r="AO316" s="1141"/>
      <c r="AP316" s="1141"/>
      <c r="AQ316" s="1141"/>
      <c r="AR316" s="1141"/>
      <c r="AS316" s="1141"/>
      <c r="AT316" s="1141"/>
      <c r="AU316" s="1141"/>
      <c r="AV316" s="1141"/>
      <c r="AW316" s="1141"/>
      <c r="AX316" s="1141"/>
      <c r="AY316" s="1141"/>
      <c r="AZ316" s="1141"/>
      <c r="BA316" s="1141"/>
      <c r="BB316" s="1141"/>
      <c r="BC316" s="1141"/>
      <c r="BD316" s="1141"/>
      <c r="BE316" s="1141"/>
      <c r="BF316" s="1141"/>
      <c r="BG316" s="1141"/>
      <c r="BH316" s="1141"/>
      <c r="BI316" s="1141"/>
      <c r="BJ316" s="1141"/>
      <c r="BK316" s="1141"/>
      <c r="BL316" s="1141"/>
    </row>
    <row r="317" spans="1:64" ht="12.75">
      <c r="A317" s="1141"/>
      <c r="B317" s="1141"/>
      <c r="C317" s="1141"/>
      <c r="D317" s="1141"/>
      <c r="E317" s="1141"/>
      <c r="F317" s="1141"/>
      <c r="G317" s="1141"/>
      <c r="H317" s="1141"/>
      <c r="I317" s="1141"/>
      <c r="J317" s="1141"/>
      <c r="K317" s="1141"/>
      <c r="L317" s="1141"/>
      <c r="M317" s="1141"/>
      <c r="N317" s="1141"/>
      <c r="O317" s="1141"/>
      <c r="P317" s="1141"/>
      <c r="Q317" s="1141"/>
      <c r="R317" s="1141"/>
      <c r="S317" s="1141"/>
      <c r="T317" s="1141"/>
      <c r="U317" s="1141"/>
      <c r="V317" s="1141"/>
      <c r="W317" s="1141"/>
      <c r="X317" s="1141"/>
      <c r="Y317" s="1141"/>
      <c r="Z317" s="1141"/>
      <c r="AA317" s="1141"/>
      <c r="AB317" s="1141"/>
      <c r="AC317" s="1141"/>
      <c r="AD317" s="1141"/>
      <c r="AE317" s="1141"/>
      <c r="AF317" s="1141"/>
      <c r="AG317" s="1141"/>
      <c r="AH317" s="1141"/>
      <c r="AI317" s="1141"/>
      <c r="AJ317" s="1150"/>
      <c r="AK317" s="1150"/>
      <c r="AL317" s="1150"/>
      <c r="AM317" s="1150"/>
      <c r="AN317" s="1141"/>
      <c r="AO317" s="1141"/>
      <c r="AP317" s="1141"/>
      <c r="AQ317" s="1141"/>
      <c r="AR317" s="1141"/>
      <c r="AS317" s="1141"/>
      <c r="AT317" s="1141"/>
      <c r="AU317" s="1141"/>
      <c r="AV317" s="1141"/>
      <c r="AW317" s="1141"/>
      <c r="AX317" s="1141"/>
      <c r="AY317" s="1141"/>
      <c r="AZ317" s="1141"/>
      <c r="BA317" s="1141"/>
      <c r="BB317" s="1141"/>
      <c r="BC317" s="1141"/>
      <c r="BD317" s="1141"/>
      <c r="BE317" s="1141"/>
      <c r="BF317" s="1141"/>
      <c r="BG317" s="1141"/>
      <c r="BH317" s="1141"/>
      <c r="BI317" s="1141"/>
      <c r="BJ317" s="1141"/>
      <c r="BK317" s="1141"/>
      <c r="BL317" s="1141"/>
    </row>
    <row r="318" spans="1:64" ht="12.75">
      <c r="A318" s="1141"/>
      <c r="B318" s="1141"/>
      <c r="C318" s="1141"/>
      <c r="D318" s="1141"/>
      <c r="E318" s="1141"/>
      <c r="F318" s="1141"/>
      <c r="G318" s="1141"/>
      <c r="H318" s="1141"/>
      <c r="I318" s="1141"/>
      <c r="J318" s="1141"/>
      <c r="K318" s="1141"/>
      <c r="L318" s="1141"/>
      <c r="M318" s="1141"/>
      <c r="N318" s="1141"/>
      <c r="O318" s="1141"/>
      <c r="P318" s="1141"/>
      <c r="Q318" s="1141"/>
      <c r="R318" s="1141"/>
      <c r="S318" s="1141"/>
      <c r="T318" s="1141"/>
      <c r="U318" s="1141"/>
      <c r="V318" s="1141"/>
      <c r="W318" s="1141"/>
      <c r="X318" s="1141"/>
      <c r="Y318" s="1141"/>
      <c r="Z318" s="1141"/>
      <c r="AA318" s="1141"/>
      <c r="AB318" s="1141"/>
      <c r="AC318" s="1141"/>
      <c r="AD318" s="1141"/>
      <c r="AE318" s="1141"/>
      <c r="AF318" s="1141"/>
      <c r="AG318" s="1141"/>
      <c r="AH318" s="1141"/>
      <c r="AI318" s="1141"/>
      <c r="AJ318" s="1150"/>
      <c r="AK318" s="1150"/>
      <c r="AL318" s="1150"/>
      <c r="AM318" s="1150"/>
      <c r="AN318" s="1141"/>
      <c r="AO318" s="1141"/>
      <c r="AP318" s="1141"/>
      <c r="AQ318" s="1141"/>
      <c r="AR318" s="1141"/>
      <c r="AS318" s="1141"/>
      <c r="AT318" s="1141"/>
      <c r="AU318" s="1141"/>
      <c r="AV318" s="1141"/>
      <c r="AW318" s="1141"/>
      <c r="AX318" s="1141"/>
      <c r="AY318" s="1141"/>
      <c r="AZ318" s="1141"/>
      <c r="BA318" s="1141"/>
      <c r="BB318" s="1141"/>
      <c r="BC318" s="1141"/>
      <c r="BD318" s="1141"/>
      <c r="BE318" s="1141"/>
      <c r="BF318" s="1141"/>
      <c r="BG318" s="1141"/>
      <c r="BH318" s="1141"/>
      <c r="BI318" s="1141"/>
      <c r="BJ318" s="1141"/>
      <c r="BK318" s="1141"/>
      <c r="BL318" s="1141"/>
    </row>
    <row r="319" spans="1:64" ht="12.75">
      <c r="A319" s="1141"/>
      <c r="B319" s="1141"/>
      <c r="C319" s="1141"/>
      <c r="D319" s="1141"/>
      <c r="E319" s="1141"/>
      <c r="F319" s="1141"/>
      <c r="G319" s="1141"/>
      <c r="H319" s="1141"/>
      <c r="I319" s="1141"/>
      <c r="J319" s="1141"/>
      <c r="K319" s="1141"/>
      <c r="L319" s="1141"/>
      <c r="M319" s="1141"/>
      <c r="N319" s="1141"/>
      <c r="O319" s="1141"/>
      <c r="P319" s="1141"/>
      <c r="Q319" s="1141"/>
      <c r="R319" s="1141"/>
      <c r="S319" s="1141"/>
      <c r="T319" s="1141"/>
      <c r="U319" s="1141"/>
      <c r="V319" s="1141"/>
      <c r="W319" s="1141"/>
      <c r="X319" s="1141"/>
      <c r="Y319" s="1141"/>
      <c r="Z319" s="1141"/>
      <c r="AA319" s="1141"/>
      <c r="AB319" s="1141"/>
      <c r="AC319" s="1141"/>
      <c r="AD319" s="1141"/>
      <c r="AE319" s="1141"/>
      <c r="AF319" s="1141"/>
      <c r="AG319" s="1141"/>
      <c r="AH319" s="1141"/>
      <c r="AI319" s="1141"/>
      <c r="AJ319" s="1150"/>
      <c r="AK319" s="1150"/>
      <c r="AL319" s="1150"/>
      <c r="AM319" s="1150"/>
      <c r="AN319" s="1141"/>
      <c r="AO319" s="1141"/>
      <c r="AP319" s="1141"/>
      <c r="AQ319" s="1141"/>
      <c r="AR319" s="1141"/>
      <c r="AS319" s="1141"/>
      <c r="AT319" s="1141"/>
      <c r="AU319" s="1141"/>
      <c r="AV319" s="1141"/>
      <c r="AW319" s="1141"/>
      <c r="AX319" s="1141"/>
      <c r="AY319" s="1141"/>
      <c r="AZ319" s="1141"/>
      <c r="BA319" s="1141"/>
      <c r="BB319" s="1141"/>
      <c r="BC319" s="1141"/>
      <c r="BD319" s="1141"/>
      <c r="BE319" s="1141"/>
      <c r="BF319" s="1141"/>
      <c r="BG319" s="1141"/>
      <c r="BH319" s="1141"/>
      <c r="BI319" s="1141"/>
      <c r="BJ319" s="1141"/>
      <c r="BK319" s="1141"/>
      <c r="BL319" s="1141"/>
    </row>
    <row r="320" spans="1:64" ht="12.75">
      <c r="A320" s="1141"/>
      <c r="B320" s="1141"/>
      <c r="C320" s="1141"/>
      <c r="D320" s="1141"/>
      <c r="E320" s="1141"/>
      <c r="F320" s="1141"/>
      <c r="G320" s="1141"/>
      <c r="H320" s="1141"/>
      <c r="I320" s="1141"/>
      <c r="J320" s="1141"/>
      <c r="K320" s="1141"/>
      <c r="L320" s="1141"/>
      <c r="M320" s="1141"/>
      <c r="N320" s="1141"/>
      <c r="O320" s="1141"/>
      <c r="P320" s="1141"/>
      <c r="Q320" s="1141"/>
      <c r="R320" s="1141"/>
      <c r="S320" s="1141"/>
      <c r="T320" s="1141"/>
      <c r="U320" s="1141"/>
      <c r="V320" s="1141"/>
      <c r="W320" s="1141"/>
      <c r="X320" s="1141"/>
      <c r="Y320" s="1141"/>
      <c r="Z320" s="1141"/>
      <c r="AA320" s="1141"/>
      <c r="AB320" s="1141"/>
      <c r="AC320" s="1141"/>
      <c r="AD320" s="1141"/>
      <c r="AE320" s="1141"/>
      <c r="AF320" s="1141"/>
      <c r="AG320" s="1141"/>
      <c r="AH320" s="1141"/>
      <c r="AI320" s="1141"/>
      <c r="AJ320" s="1150"/>
      <c r="AK320" s="1150"/>
      <c r="AL320" s="1150"/>
      <c r="AM320" s="1150"/>
      <c r="AN320" s="1141"/>
      <c r="AO320" s="1141"/>
      <c r="AP320" s="1141"/>
      <c r="AQ320" s="1141"/>
      <c r="AR320" s="1141"/>
      <c r="AS320" s="1141"/>
      <c r="AT320" s="1141"/>
      <c r="AU320" s="1141"/>
      <c r="AV320" s="1141"/>
      <c r="AW320" s="1141"/>
      <c r="AX320" s="1141"/>
      <c r="AY320" s="1141"/>
      <c r="AZ320" s="1141"/>
      <c r="BA320" s="1141"/>
      <c r="BB320" s="1141"/>
      <c r="BC320" s="1141"/>
      <c r="BD320" s="1141"/>
      <c r="BE320" s="1141"/>
      <c r="BF320" s="1141"/>
      <c r="BG320" s="1141"/>
      <c r="BH320" s="1141"/>
      <c r="BI320" s="1141"/>
      <c r="BJ320" s="1141"/>
      <c r="BK320" s="1141"/>
      <c r="BL320" s="1141"/>
    </row>
    <row r="321" spans="1:64" ht="12.75">
      <c r="A321" s="1141"/>
      <c r="B321" s="1141"/>
      <c r="C321" s="1141"/>
      <c r="D321" s="1141"/>
      <c r="E321" s="1141"/>
      <c r="F321" s="1141"/>
      <c r="G321" s="1141"/>
      <c r="H321" s="1141"/>
      <c r="I321" s="1141"/>
      <c r="J321" s="1141"/>
      <c r="K321" s="1141"/>
      <c r="L321" s="1141"/>
      <c r="M321" s="1141"/>
      <c r="N321" s="1141"/>
      <c r="O321" s="1141"/>
      <c r="P321" s="1141"/>
      <c r="Q321" s="1141"/>
      <c r="R321" s="1141"/>
      <c r="S321" s="1141"/>
      <c r="T321" s="1141"/>
      <c r="U321" s="1141"/>
      <c r="V321" s="1141"/>
      <c r="W321" s="1141"/>
      <c r="X321" s="1141"/>
      <c r="Y321" s="1141"/>
      <c r="Z321" s="1141"/>
      <c r="AA321" s="1141"/>
      <c r="AB321" s="1141"/>
      <c r="AC321" s="1141"/>
      <c r="AD321" s="1141"/>
      <c r="AE321" s="1141"/>
      <c r="AF321" s="1141"/>
      <c r="AG321" s="1141"/>
      <c r="AH321" s="1141"/>
      <c r="AI321" s="1141"/>
      <c r="AJ321" s="1150"/>
      <c r="AK321" s="1150"/>
      <c r="AL321" s="1150"/>
      <c r="AM321" s="1150"/>
      <c r="AN321" s="1141"/>
      <c r="AO321" s="1141"/>
      <c r="AP321" s="1141"/>
      <c r="AQ321" s="1141"/>
      <c r="AR321" s="1141"/>
      <c r="AS321" s="1141"/>
      <c r="AT321" s="1141"/>
      <c r="AU321" s="1141"/>
      <c r="AV321" s="1141"/>
      <c r="AW321" s="1141"/>
      <c r="AX321" s="1141"/>
      <c r="AY321" s="1141"/>
      <c r="AZ321" s="1141"/>
      <c r="BA321" s="1141"/>
      <c r="BB321" s="1141"/>
      <c r="BC321" s="1141"/>
      <c r="BD321" s="1141"/>
      <c r="BE321" s="1141"/>
      <c r="BF321" s="1141"/>
      <c r="BG321" s="1141"/>
      <c r="BH321" s="1141"/>
      <c r="BI321" s="1141"/>
      <c r="BJ321" s="1141"/>
      <c r="BK321" s="1141"/>
      <c r="BL321" s="1141"/>
    </row>
    <row r="322" spans="1:64" ht="12.75">
      <c r="A322" s="1141"/>
      <c r="B322" s="1141"/>
      <c r="C322" s="1141"/>
      <c r="D322" s="1141"/>
      <c r="E322" s="1141"/>
      <c r="F322" s="1141"/>
      <c r="G322" s="1141"/>
      <c r="H322" s="1141"/>
      <c r="I322" s="1141"/>
      <c r="J322" s="1141"/>
      <c r="K322" s="1141"/>
      <c r="L322" s="1141"/>
      <c r="M322" s="1141"/>
      <c r="N322" s="1141"/>
      <c r="O322" s="1141"/>
      <c r="P322" s="1141"/>
      <c r="Q322" s="1141"/>
      <c r="R322" s="1141"/>
      <c r="S322" s="1141"/>
      <c r="T322" s="1141"/>
      <c r="U322" s="1141"/>
      <c r="V322" s="1141"/>
      <c r="W322" s="1141"/>
      <c r="X322" s="1141"/>
      <c r="Y322" s="1141"/>
      <c r="Z322" s="1141"/>
      <c r="AA322" s="1141"/>
      <c r="AB322" s="1141"/>
      <c r="AC322" s="1141"/>
      <c r="AD322" s="1141"/>
      <c r="AE322" s="1141"/>
      <c r="AF322" s="1141"/>
      <c r="AG322" s="1141"/>
      <c r="AH322" s="1141"/>
      <c r="AI322" s="1141"/>
      <c r="AJ322" s="1150"/>
      <c r="AK322" s="1150"/>
      <c r="AL322" s="1150"/>
      <c r="AM322" s="1150"/>
      <c r="AN322" s="1141"/>
      <c r="AO322" s="1141"/>
      <c r="AP322" s="1141"/>
      <c r="AQ322" s="1141"/>
      <c r="AR322" s="1141"/>
      <c r="AS322" s="1141"/>
      <c r="AT322" s="1141"/>
      <c r="AU322" s="1141"/>
      <c r="AV322" s="1141"/>
      <c r="AW322" s="1141"/>
      <c r="AX322" s="1141"/>
      <c r="AY322" s="1141"/>
      <c r="AZ322" s="1141"/>
      <c r="BA322" s="1141"/>
      <c r="BB322" s="1141"/>
      <c r="BC322" s="1141"/>
      <c r="BD322" s="1141"/>
      <c r="BE322" s="1141"/>
      <c r="BF322" s="1141"/>
      <c r="BG322" s="1141"/>
      <c r="BH322" s="1141"/>
      <c r="BI322" s="1141"/>
      <c r="BJ322" s="1141"/>
      <c r="BK322" s="1141"/>
      <c r="BL322" s="1141"/>
    </row>
    <row r="323" spans="1:64" ht="12.75">
      <c r="A323" s="1141"/>
      <c r="B323" s="1141"/>
      <c r="C323" s="1141"/>
      <c r="D323" s="1141"/>
      <c r="E323" s="1141"/>
      <c r="F323" s="1141"/>
      <c r="G323" s="1141"/>
      <c r="H323" s="1141"/>
      <c r="I323" s="1141"/>
      <c r="J323" s="1141"/>
      <c r="K323" s="1141"/>
      <c r="L323" s="1141"/>
      <c r="M323" s="1141"/>
      <c r="N323" s="1141"/>
      <c r="O323" s="1141"/>
      <c r="P323" s="1141"/>
      <c r="Q323" s="1141"/>
      <c r="R323" s="1141"/>
      <c r="S323" s="1141"/>
      <c r="T323" s="1141"/>
      <c r="U323" s="1141"/>
      <c r="V323" s="1141"/>
      <c r="W323" s="1141"/>
      <c r="X323" s="1141"/>
      <c r="Y323" s="1141"/>
      <c r="Z323" s="1141"/>
      <c r="AA323" s="1141"/>
      <c r="AB323" s="1141"/>
      <c r="AC323" s="1141"/>
      <c r="AD323" s="1141"/>
      <c r="AE323" s="1141"/>
      <c r="AF323" s="1141"/>
      <c r="AG323" s="1141"/>
      <c r="AH323" s="1141"/>
      <c r="AI323" s="1141"/>
      <c r="AJ323" s="1150"/>
      <c r="AK323" s="1150"/>
      <c r="AL323" s="1150"/>
      <c r="AM323" s="1150"/>
      <c r="AN323" s="1141"/>
      <c r="AO323" s="1141"/>
      <c r="AP323" s="1141"/>
      <c r="AQ323" s="1141"/>
      <c r="AR323" s="1141"/>
      <c r="AS323" s="1141"/>
      <c r="AT323" s="1141"/>
      <c r="AU323" s="1141"/>
      <c r="AV323" s="1141"/>
      <c r="AW323" s="1141"/>
      <c r="AX323" s="1141"/>
      <c r="AY323" s="1141"/>
      <c r="AZ323" s="1141"/>
      <c r="BA323" s="1141"/>
      <c r="BB323" s="1141"/>
      <c r="BC323" s="1141"/>
      <c r="BD323" s="1141"/>
      <c r="BE323" s="1141"/>
      <c r="BF323" s="1141"/>
      <c r="BG323" s="1141"/>
      <c r="BH323" s="1141"/>
      <c r="BI323" s="1141"/>
      <c r="BJ323" s="1141"/>
      <c r="BK323" s="1141"/>
      <c r="BL323" s="1141"/>
    </row>
    <row r="324" spans="1:64" ht="12.75">
      <c r="A324" s="1141"/>
      <c r="B324" s="1141"/>
      <c r="C324" s="1141"/>
      <c r="D324" s="1141"/>
      <c r="E324" s="1141"/>
      <c r="F324" s="1141"/>
      <c r="G324" s="1141"/>
      <c r="H324" s="1141"/>
      <c r="I324" s="1141"/>
      <c r="J324" s="1141"/>
      <c r="K324" s="1141"/>
      <c r="L324" s="1141"/>
      <c r="M324" s="1141"/>
      <c r="N324" s="1141"/>
      <c r="O324" s="1141"/>
      <c r="P324" s="1141"/>
      <c r="Q324" s="1141"/>
      <c r="R324" s="1141"/>
      <c r="S324" s="1141"/>
      <c r="T324" s="1141"/>
      <c r="U324" s="1141"/>
      <c r="V324" s="1141"/>
      <c r="W324" s="1141"/>
      <c r="X324" s="1141"/>
      <c r="Y324" s="1141"/>
      <c r="Z324" s="1141"/>
      <c r="AA324" s="1141"/>
      <c r="AB324" s="1141"/>
      <c r="AC324" s="1141"/>
      <c r="AD324" s="1141"/>
      <c r="AE324" s="1141"/>
      <c r="AF324" s="1141"/>
      <c r="AG324" s="1141"/>
      <c r="AH324" s="1141"/>
      <c r="AI324" s="1141"/>
      <c r="AJ324" s="1150"/>
      <c r="AK324" s="1150"/>
      <c r="AL324" s="1150"/>
      <c r="AM324" s="1150"/>
      <c r="AN324" s="1141"/>
      <c r="AO324" s="1141"/>
      <c r="AP324" s="1141"/>
      <c r="AQ324" s="1141"/>
      <c r="AR324" s="1141"/>
      <c r="AS324" s="1141"/>
      <c r="AT324" s="1141"/>
      <c r="AU324" s="1141"/>
      <c r="AV324" s="1141"/>
      <c r="AW324" s="1141"/>
      <c r="AX324" s="1141"/>
      <c r="AY324" s="1141"/>
      <c r="AZ324" s="1141"/>
      <c r="BA324" s="1141"/>
      <c r="BB324" s="1141"/>
      <c r="BC324" s="1141"/>
      <c r="BD324" s="1141"/>
      <c r="BE324" s="1141"/>
      <c r="BF324" s="1141"/>
      <c r="BG324" s="1141"/>
      <c r="BH324" s="1141"/>
      <c r="BI324" s="1141"/>
      <c r="BJ324" s="1141"/>
      <c r="BK324" s="1141"/>
      <c r="BL324" s="1141"/>
    </row>
    <row r="325" spans="1:64" ht="12.75">
      <c r="A325" s="1141"/>
      <c r="B325" s="1141"/>
      <c r="C325" s="1141"/>
      <c r="D325" s="1141"/>
      <c r="E325" s="1141"/>
      <c r="F325" s="1141"/>
      <c r="G325" s="1141"/>
      <c r="H325" s="1141"/>
      <c r="I325" s="1141"/>
      <c r="J325" s="1141"/>
      <c r="K325" s="1141"/>
      <c r="L325" s="1141"/>
      <c r="M325" s="1141"/>
      <c r="N325" s="1141"/>
      <c r="O325" s="1141"/>
      <c r="P325" s="1141"/>
      <c r="Q325" s="1141"/>
      <c r="R325" s="1141"/>
      <c r="S325" s="1141"/>
      <c r="T325" s="1141"/>
      <c r="U325" s="1141"/>
      <c r="V325" s="1141"/>
      <c r="W325" s="1141"/>
      <c r="X325" s="1141"/>
      <c r="Y325" s="1141"/>
      <c r="Z325" s="1141"/>
      <c r="AA325" s="1141"/>
      <c r="AB325" s="1141"/>
      <c r="AC325" s="1141"/>
      <c r="AD325" s="1141"/>
      <c r="AE325" s="1141"/>
      <c r="AF325" s="1141"/>
      <c r="AG325" s="1141"/>
      <c r="AH325" s="1141"/>
      <c r="AI325" s="1141"/>
      <c r="AJ325" s="1150"/>
      <c r="AK325" s="1150"/>
      <c r="AL325" s="1150"/>
      <c r="AM325" s="1150"/>
      <c r="AN325" s="1141"/>
      <c r="AO325" s="1141"/>
      <c r="AP325" s="1141"/>
      <c r="AQ325" s="1141"/>
      <c r="AR325" s="1141"/>
      <c r="AS325" s="1141"/>
      <c r="AT325" s="1141"/>
      <c r="AU325" s="1141"/>
      <c r="AV325" s="1141"/>
      <c r="AW325" s="1141"/>
      <c r="AX325" s="1141"/>
      <c r="AY325" s="1141"/>
      <c r="AZ325" s="1141"/>
      <c r="BA325" s="1141"/>
      <c r="BB325" s="1141"/>
      <c r="BC325" s="1141"/>
      <c r="BD325" s="1141"/>
      <c r="BE325" s="1141"/>
      <c r="BF325" s="1141"/>
      <c r="BG325" s="1141"/>
      <c r="BH325" s="1141"/>
      <c r="BI325" s="1141"/>
      <c r="BJ325" s="1141"/>
      <c r="BK325" s="1141"/>
      <c r="BL325" s="1141"/>
    </row>
    <row r="326" spans="1:64" ht="12.75">
      <c r="A326" s="1141"/>
      <c r="B326" s="1141"/>
      <c r="C326" s="1141"/>
      <c r="D326" s="1141"/>
      <c r="E326" s="1141"/>
      <c r="F326" s="1141"/>
      <c r="G326" s="1141"/>
      <c r="H326" s="1141"/>
      <c r="I326" s="1141"/>
      <c r="J326" s="1141"/>
      <c r="K326" s="1141"/>
      <c r="L326" s="1141"/>
      <c r="M326" s="1141"/>
      <c r="N326" s="1141"/>
      <c r="O326" s="1141"/>
      <c r="P326" s="1141"/>
      <c r="Q326" s="1141"/>
      <c r="R326" s="1141"/>
      <c r="S326" s="1141"/>
      <c r="T326" s="1141"/>
      <c r="U326" s="1141"/>
      <c r="V326" s="1141"/>
      <c r="W326" s="1141"/>
      <c r="X326" s="1141"/>
      <c r="Y326" s="1141"/>
      <c r="Z326" s="1141"/>
      <c r="AA326" s="1141"/>
      <c r="AB326" s="1141"/>
      <c r="AC326" s="1141"/>
      <c r="AD326" s="1141"/>
      <c r="AE326" s="1141"/>
      <c r="AF326" s="1141"/>
      <c r="AG326" s="1141"/>
      <c r="AH326" s="1141"/>
      <c r="AI326" s="1141"/>
      <c r="AJ326" s="1150"/>
      <c r="AK326" s="1150"/>
      <c r="AL326" s="1150"/>
      <c r="AM326" s="1150"/>
      <c r="AN326" s="1141"/>
      <c r="AO326" s="1141"/>
      <c r="AP326" s="1141"/>
      <c r="AQ326" s="1141"/>
      <c r="AR326" s="1141"/>
      <c r="AS326" s="1141"/>
      <c r="AT326" s="1141"/>
      <c r="AU326" s="1141"/>
      <c r="AV326" s="1141"/>
      <c r="AW326" s="1141"/>
      <c r="AX326" s="1141"/>
      <c r="AY326" s="1141"/>
      <c r="AZ326" s="1141"/>
      <c r="BA326" s="1141"/>
      <c r="BB326" s="1141"/>
      <c r="BC326" s="1141"/>
      <c r="BD326" s="1141"/>
      <c r="BE326" s="1141"/>
      <c r="BF326" s="1141"/>
      <c r="BG326" s="1141"/>
      <c r="BH326" s="1141"/>
      <c r="BI326" s="1141"/>
      <c r="BJ326" s="1141"/>
      <c r="BK326" s="1141"/>
      <c r="BL326" s="1141"/>
    </row>
    <row r="327" spans="1:64" ht="12.75">
      <c r="A327" s="1141"/>
      <c r="B327" s="1141"/>
      <c r="C327" s="1141"/>
      <c r="D327" s="1141"/>
      <c r="E327" s="1141"/>
      <c r="F327" s="1141"/>
      <c r="G327" s="1141"/>
      <c r="H327" s="1141"/>
      <c r="I327" s="1141"/>
      <c r="J327" s="1141"/>
      <c r="K327" s="1141"/>
      <c r="L327" s="1141"/>
      <c r="M327" s="1141"/>
      <c r="N327" s="1141"/>
      <c r="O327" s="1141"/>
      <c r="P327" s="1141"/>
      <c r="Q327" s="1141"/>
      <c r="R327" s="1141"/>
      <c r="S327" s="1141"/>
      <c r="T327" s="1141"/>
      <c r="U327" s="1141"/>
      <c r="V327" s="1141"/>
      <c r="W327" s="1141"/>
      <c r="X327" s="1141"/>
      <c r="Y327" s="1141"/>
      <c r="Z327" s="1141"/>
      <c r="AA327" s="1141"/>
      <c r="AB327" s="1141"/>
      <c r="AC327" s="1141"/>
      <c r="AD327" s="1141"/>
      <c r="AE327" s="1141"/>
      <c r="AF327" s="1141"/>
      <c r="AG327" s="1141"/>
      <c r="AH327" s="1141"/>
      <c r="AI327" s="1141"/>
      <c r="AJ327" s="1150"/>
      <c r="AK327" s="1150"/>
      <c r="AL327" s="1150"/>
      <c r="AM327" s="1150"/>
      <c r="AN327" s="1141"/>
      <c r="AO327" s="1141"/>
      <c r="AP327" s="1141"/>
      <c r="AQ327" s="1141"/>
      <c r="AR327" s="1141"/>
      <c r="AS327" s="1141"/>
      <c r="AT327" s="1141"/>
      <c r="AU327" s="1141"/>
      <c r="AV327" s="1141"/>
      <c r="AW327" s="1141"/>
      <c r="AX327" s="1141"/>
      <c r="AY327" s="1141"/>
      <c r="AZ327" s="1141"/>
      <c r="BA327" s="1141"/>
      <c r="BB327" s="1141"/>
      <c r="BC327" s="1141"/>
      <c r="BD327" s="1141"/>
      <c r="BE327" s="1141"/>
      <c r="BF327" s="1141"/>
      <c r="BG327" s="1141"/>
      <c r="BH327" s="1141"/>
      <c r="BI327" s="1141"/>
      <c r="BJ327" s="1141"/>
      <c r="BK327" s="1141"/>
      <c r="BL327" s="1141"/>
    </row>
    <row r="328" spans="1:64" ht="12.75">
      <c r="A328" s="1141"/>
      <c r="B328" s="1141"/>
      <c r="C328" s="1141"/>
      <c r="D328" s="1141"/>
      <c r="E328" s="1141"/>
      <c r="F328" s="1141"/>
      <c r="G328" s="1141"/>
      <c r="H328" s="1141"/>
      <c r="I328" s="1141"/>
      <c r="J328" s="1141"/>
      <c r="K328" s="1141"/>
      <c r="L328" s="1141"/>
      <c r="M328" s="1141"/>
      <c r="N328" s="1141"/>
      <c r="O328" s="1141"/>
      <c r="P328" s="1141"/>
      <c r="Q328" s="1141"/>
      <c r="R328" s="1141"/>
      <c r="S328" s="1141"/>
      <c r="T328" s="1141"/>
      <c r="U328" s="1141"/>
      <c r="V328" s="1141"/>
      <c r="W328" s="1141"/>
      <c r="X328" s="1141"/>
      <c r="Y328" s="1141"/>
      <c r="Z328" s="1141"/>
      <c r="AA328" s="1141"/>
      <c r="AB328" s="1141"/>
      <c r="AC328" s="1141"/>
      <c r="AD328" s="1141"/>
      <c r="AE328" s="1141"/>
      <c r="AF328" s="1141"/>
      <c r="AG328" s="1141"/>
      <c r="AH328" s="1141"/>
      <c r="AI328" s="1141"/>
      <c r="AJ328" s="1150"/>
      <c r="AK328" s="1150"/>
      <c r="AL328" s="1150"/>
      <c r="AM328" s="1150"/>
      <c r="AN328" s="1141"/>
      <c r="AO328" s="1141"/>
      <c r="AP328" s="1141"/>
      <c r="AQ328" s="1141"/>
      <c r="AR328" s="1141"/>
      <c r="AS328" s="1141"/>
      <c r="AT328" s="1141"/>
      <c r="AU328" s="1141"/>
      <c r="AV328" s="1141"/>
      <c r="AW328" s="1141"/>
      <c r="AX328" s="1141"/>
      <c r="AY328" s="1141"/>
      <c r="AZ328" s="1141"/>
      <c r="BA328" s="1141"/>
      <c r="BB328" s="1141"/>
      <c r="BC328" s="1141"/>
      <c r="BD328" s="1141"/>
      <c r="BE328" s="1141"/>
      <c r="BF328" s="1141"/>
      <c r="BG328" s="1141"/>
      <c r="BH328" s="1141"/>
      <c r="BI328" s="1141"/>
      <c r="BJ328" s="1141"/>
      <c r="BK328" s="1141"/>
      <c r="BL328" s="1141"/>
    </row>
    <row r="329" spans="1:64" ht="12.75">
      <c r="A329" s="1141"/>
      <c r="B329" s="1141"/>
      <c r="C329" s="1141"/>
      <c r="D329" s="1141"/>
      <c r="E329" s="1141"/>
      <c r="F329" s="1141"/>
      <c r="G329" s="1141"/>
      <c r="H329" s="1141"/>
      <c r="I329" s="1141"/>
      <c r="J329" s="1141"/>
      <c r="K329" s="1141"/>
      <c r="L329" s="1141"/>
      <c r="M329" s="1141"/>
      <c r="N329" s="1141"/>
      <c r="O329" s="1141"/>
      <c r="P329" s="1141"/>
      <c r="Q329" s="1141"/>
      <c r="R329" s="1141"/>
      <c r="S329" s="1141"/>
      <c r="T329" s="1141"/>
      <c r="U329" s="1141"/>
      <c r="V329" s="1141"/>
      <c r="W329" s="1141"/>
      <c r="X329" s="1141"/>
      <c r="Y329" s="1141"/>
      <c r="Z329" s="1141"/>
      <c r="AA329" s="1141"/>
      <c r="AB329" s="1141"/>
      <c r="AC329" s="1141"/>
      <c r="AD329" s="1141"/>
      <c r="AE329" s="1141"/>
      <c r="AF329" s="1141"/>
      <c r="AG329" s="1141"/>
      <c r="AH329" s="1141"/>
      <c r="AI329" s="1141"/>
      <c r="AJ329" s="1150"/>
      <c r="AK329" s="1150"/>
      <c r="AL329" s="1150"/>
      <c r="AM329" s="1150"/>
      <c r="AN329" s="1141"/>
      <c r="AO329" s="1141"/>
      <c r="AP329" s="1141"/>
      <c r="AQ329" s="1141"/>
      <c r="AR329" s="1141"/>
      <c r="AS329" s="1141"/>
      <c r="AT329" s="1141"/>
      <c r="AU329" s="1141"/>
      <c r="AV329" s="1141"/>
      <c r="AW329" s="1141"/>
      <c r="AX329" s="1141"/>
      <c r="AY329" s="1141"/>
      <c r="AZ329" s="1141"/>
      <c r="BA329" s="1141"/>
      <c r="BB329" s="1141"/>
      <c r="BC329" s="1141"/>
      <c r="BD329" s="1141"/>
      <c r="BE329" s="1141"/>
      <c r="BF329" s="1141"/>
      <c r="BG329" s="1141"/>
      <c r="BH329" s="1141"/>
      <c r="BI329" s="1141"/>
      <c r="BJ329" s="1141"/>
      <c r="BK329" s="1141"/>
      <c r="BL329" s="1141"/>
    </row>
    <row r="330" spans="1:64" ht="12.75">
      <c r="A330" s="1141"/>
      <c r="B330" s="1141"/>
      <c r="C330" s="1141"/>
      <c r="D330" s="1141"/>
      <c r="E330" s="1141"/>
      <c r="F330" s="1141"/>
      <c r="G330" s="1141"/>
      <c r="H330" s="1141"/>
      <c r="I330" s="1141"/>
      <c r="J330" s="1141"/>
      <c r="K330" s="1141"/>
      <c r="L330" s="1141"/>
      <c r="M330" s="1141"/>
      <c r="N330" s="1141"/>
      <c r="O330" s="1141"/>
      <c r="P330" s="1141"/>
      <c r="Q330" s="1141"/>
      <c r="R330" s="1141"/>
      <c r="S330" s="1141"/>
      <c r="T330" s="1141"/>
      <c r="U330" s="1141"/>
      <c r="V330" s="1141"/>
      <c r="W330" s="1141"/>
      <c r="X330" s="1141"/>
      <c r="Y330" s="1141"/>
      <c r="Z330" s="1141"/>
      <c r="AA330" s="1141"/>
      <c r="AB330" s="1141"/>
      <c r="AC330" s="1141"/>
      <c r="AD330" s="1141"/>
      <c r="AE330" s="1141"/>
      <c r="AF330" s="1141"/>
      <c r="AG330" s="1141"/>
      <c r="AH330" s="1141"/>
      <c r="AI330" s="1141"/>
      <c r="AJ330" s="1150"/>
      <c r="AK330" s="1150"/>
      <c r="AL330" s="1150"/>
      <c r="AM330" s="1150"/>
      <c r="AN330" s="1141"/>
      <c r="AO330" s="1141"/>
      <c r="AP330" s="1141"/>
      <c r="AQ330" s="1141"/>
      <c r="AR330" s="1141"/>
      <c r="AS330" s="1141"/>
      <c r="AT330" s="1141"/>
      <c r="AU330" s="1141"/>
      <c r="AV330" s="1141"/>
      <c r="AW330" s="1141"/>
      <c r="AX330" s="1141"/>
      <c r="AY330" s="1141"/>
      <c r="AZ330" s="1141"/>
      <c r="BA330" s="1141"/>
      <c r="BB330" s="1141"/>
      <c r="BC330" s="1141"/>
      <c r="BD330" s="1141"/>
      <c r="BE330" s="1141"/>
      <c r="BF330" s="1141"/>
      <c r="BG330" s="1141"/>
      <c r="BH330" s="1141"/>
      <c r="BI330" s="1141"/>
      <c r="BJ330" s="1141"/>
      <c r="BK330" s="1141"/>
      <c r="BL330" s="1141"/>
    </row>
    <row r="331" spans="1:64" ht="12.75">
      <c r="A331" s="1141"/>
      <c r="B331" s="1141"/>
      <c r="C331" s="1141"/>
      <c r="D331" s="1141"/>
      <c r="E331" s="1141"/>
      <c r="F331" s="1141"/>
      <c r="G331" s="1141"/>
      <c r="H331" s="1141"/>
      <c r="I331" s="1141"/>
      <c r="J331" s="1141"/>
      <c r="K331" s="1141"/>
      <c r="L331" s="1141"/>
      <c r="M331" s="1141"/>
      <c r="N331" s="1141"/>
      <c r="O331" s="1141"/>
      <c r="P331" s="1141"/>
      <c r="Q331" s="1141"/>
      <c r="R331" s="1141"/>
      <c r="S331" s="1141"/>
      <c r="T331" s="1141"/>
      <c r="U331" s="1141"/>
      <c r="V331" s="1141"/>
      <c r="W331" s="1141"/>
      <c r="X331" s="1141"/>
      <c r="Y331" s="1141"/>
      <c r="Z331" s="1141"/>
      <c r="AA331" s="1141"/>
      <c r="AB331" s="1141"/>
      <c r="AC331" s="1141"/>
      <c r="AD331" s="1141"/>
      <c r="AE331" s="1141"/>
      <c r="AF331" s="1141"/>
      <c r="AG331" s="1141"/>
      <c r="AH331" s="1141"/>
      <c r="AI331" s="1141"/>
      <c r="AJ331" s="1150"/>
      <c r="AK331" s="1150"/>
      <c r="AL331" s="1150"/>
      <c r="AM331" s="1150"/>
      <c r="AN331" s="1141"/>
      <c r="AO331" s="1141"/>
      <c r="AP331" s="1141"/>
      <c r="AQ331" s="1141"/>
      <c r="AR331" s="1141"/>
      <c r="AS331" s="1141"/>
      <c r="AT331" s="1141"/>
      <c r="AU331" s="1141"/>
      <c r="AV331" s="1141"/>
      <c r="AW331" s="1141"/>
      <c r="AX331" s="1141"/>
      <c r="AY331" s="1141"/>
      <c r="AZ331" s="1141"/>
      <c r="BA331" s="1141"/>
      <c r="BB331" s="1141"/>
      <c r="BC331" s="1141"/>
      <c r="BD331" s="1141"/>
      <c r="BE331" s="1141"/>
      <c r="BF331" s="1141"/>
      <c r="BG331" s="1141"/>
      <c r="BH331" s="1141"/>
      <c r="BI331" s="1141"/>
      <c r="BJ331" s="1141"/>
      <c r="BK331" s="1141"/>
      <c r="BL331" s="1141"/>
    </row>
    <row r="332" spans="1:64" ht="12.75">
      <c r="A332" s="1141"/>
      <c r="B332" s="1141"/>
      <c r="C332" s="1141"/>
      <c r="D332" s="1141"/>
      <c r="E332" s="1141"/>
      <c r="F332" s="1141"/>
      <c r="G332" s="1141"/>
      <c r="H332" s="1141"/>
      <c r="I332" s="1141"/>
      <c r="J332" s="1141"/>
      <c r="K332" s="1141"/>
      <c r="L332" s="1141"/>
      <c r="M332" s="1141"/>
      <c r="N332" s="1141"/>
      <c r="O332" s="1141"/>
      <c r="P332" s="1141"/>
      <c r="Q332" s="1141"/>
      <c r="R332" s="1141"/>
      <c r="S332" s="1141"/>
      <c r="T332" s="1141"/>
      <c r="U332" s="1141"/>
      <c r="V332" s="1141"/>
      <c r="W332" s="1141"/>
      <c r="X332" s="1141"/>
      <c r="Y332" s="1141"/>
      <c r="Z332" s="1141"/>
      <c r="AA332" s="1141"/>
      <c r="AB332" s="1141"/>
      <c r="AC332" s="1141"/>
      <c r="AD332" s="1141"/>
      <c r="AE332" s="1141"/>
      <c r="AF332" s="1141"/>
      <c r="AG332" s="1141"/>
      <c r="AH332" s="1141"/>
      <c r="AI332" s="1141"/>
      <c r="AJ332" s="1150"/>
      <c r="AK332" s="1150"/>
      <c r="AL332" s="1150"/>
      <c r="AM332" s="1150"/>
      <c r="AN332" s="1141"/>
      <c r="AO332" s="1141"/>
      <c r="AP332" s="1141"/>
      <c r="AQ332" s="1141"/>
      <c r="AR332" s="1141"/>
      <c r="AS332" s="1141"/>
      <c r="AT332" s="1141"/>
      <c r="AU332" s="1141"/>
      <c r="AV332" s="1141"/>
      <c r="AW332" s="1141"/>
      <c r="AX332" s="1141"/>
      <c r="AY332" s="1141"/>
      <c r="AZ332" s="1141"/>
      <c r="BA332" s="1141"/>
      <c r="BB332" s="1141"/>
      <c r="BC332" s="1141"/>
      <c r="BD332" s="1141"/>
      <c r="BE332" s="1141"/>
      <c r="BF332" s="1141"/>
      <c r="BG332" s="1141"/>
      <c r="BH332" s="1141"/>
      <c r="BI332" s="1141"/>
      <c r="BJ332" s="1141"/>
      <c r="BK332" s="1141"/>
      <c r="BL332" s="1141"/>
    </row>
    <row r="333" spans="1:64" ht="12.75">
      <c r="A333" s="1141"/>
      <c r="B333" s="1141"/>
      <c r="C333" s="1141"/>
      <c r="D333" s="1141"/>
      <c r="E333" s="1141"/>
      <c r="F333" s="1141"/>
      <c r="G333" s="1141"/>
      <c r="H333" s="1141"/>
      <c r="I333" s="1141"/>
      <c r="J333" s="1141"/>
      <c r="K333" s="1141"/>
      <c r="L333" s="1141"/>
      <c r="M333" s="1141"/>
      <c r="N333" s="1141"/>
      <c r="O333" s="1141"/>
      <c r="P333" s="1141"/>
      <c r="Q333" s="1141"/>
      <c r="R333" s="1141"/>
      <c r="S333" s="1141"/>
      <c r="T333" s="1141"/>
      <c r="U333" s="1141"/>
      <c r="V333" s="1141"/>
      <c r="W333" s="1141"/>
      <c r="X333" s="1141"/>
      <c r="Y333" s="1141"/>
      <c r="Z333" s="1141"/>
      <c r="AA333" s="1141"/>
      <c r="AB333" s="1141"/>
      <c r="AC333" s="1141"/>
      <c r="AD333" s="1141"/>
      <c r="AE333" s="1141"/>
      <c r="AF333" s="1141"/>
      <c r="AG333" s="1141"/>
      <c r="AH333" s="1141"/>
      <c r="AI333" s="1141"/>
      <c r="AJ333" s="1150"/>
      <c r="AK333" s="1150"/>
      <c r="AL333" s="1150"/>
      <c r="AM333" s="1150"/>
      <c r="AN333" s="1141"/>
      <c r="AO333" s="1141"/>
      <c r="AP333" s="1141"/>
      <c r="AQ333" s="1141"/>
      <c r="AR333" s="1141"/>
      <c r="AS333" s="1141"/>
      <c r="AT333" s="1141"/>
      <c r="AU333" s="1141"/>
      <c r="AV333" s="1141"/>
      <c r="AW333" s="1141"/>
      <c r="AX333" s="1141"/>
      <c r="AY333" s="1141"/>
      <c r="AZ333" s="1141"/>
      <c r="BA333" s="1141"/>
      <c r="BB333" s="1141"/>
      <c r="BC333" s="1141"/>
      <c r="BD333" s="1141"/>
      <c r="BE333" s="1141"/>
      <c r="BF333" s="1141"/>
      <c r="BG333" s="1141"/>
      <c r="BH333" s="1141"/>
      <c r="BI333" s="1141"/>
      <c r="BJ333" s="1141"/>
      <c r="BK333" s="1141"/>
      <c r="BL333" s="1141"/>
    </row>
    <row r="334" spans="1:64" ht="12.75">
      <c r="A334" s="1141"/>
      <c r="B334" s="1141"/>
      <c r="C334" s="1141"/>
      <c r="D334" s="1141"/>
      <c r="E334" s="1141"/>
      <c r="F334" s="1141"/>
      <c r="G334" s="1141"/>
      <c r="H334" s="1141"/>
      <c r="I334" s="1141"/>
      <c r="J334" s="1141"/>
      <c r="K334" s="1141"/>
      <c r="L334" s="1141"/>
      <c r="M334" s="1141"/>
      <c r="N334" s="1141"/>
      <c r="O334" s="1141"/>
      <c r="P334" s="1141"/>
      <c r="Q334" s="1141"/>
      <c r="R334" s="1141"/>
      <c r="S334" s="1141"/>
      <c r="T334" s="1141"/>
      <c r="U334" s="1141"/>
      <c r="V334" s="1141"/>
      <c r="W334" s="1141"/>
      <c r="X334" s="1141"/>
      <c r="Y334" s="1141"/>
      <c r="Z334" s="1141"/>
      <c r="AA334" s="1141"/>
      <c r="AB334" s="1141"/>
      <c r="AC334" s="1141"/>
      <c r="AD334" s="1141"/>
      <c r="AE334" s="1141"/>
      <c r="AF334" s="1141"/>
      <c r="AG334" s="1141"/>
      <c r="AH334" s="1141"/>
      <c r="AI334" s="1141"/>
      <c r="AJ334" s="1150"/>
      <c r="AK334" s="1150"/>
      <c r="AL334" s="1150"/>
      <c r="AM334" s="1150"/>
      <c r="AN334" s="1141"/>
      <c r="AO334" s="1141"/>
      <c r="AP334" s="1141"/>
      <c r="AQ334" s="1141"/>
      <c r="AR334" s="1141"/>
      <c r="AS334" s="1141"/>
      <c r="AT334" s="1141"/>
      <c r="AU334" s="1141"/>
      <c r="AV334" s="1141"/>
      <c r="AW334" s="1141"/>
      <c r="AX334" s="1141"/>
      <c r="AY334" s="1141"/>
      <c r="AZ334" s="1141"/>
      <c r="BA334" s="1141"/>
      <c r="BB334" s="1141"/>
      <c r="BC334" s="1141"/>
      <c r="BD334" s="1141"/>
      <c r="BE334" s="1141"/>
      <c r="BF334" s="1141"/>
      <c r="BG334" s="1141"/>
      <c r="BH334" s="1141"/>
      <c r="BI334" s="1141"/>
      <c r="BJ334" s="1141"/>
      <c r="BK334" s="1141"/>
      <c r="BL334" s="1141"/>
    </row>
    <row r="335" spans="1:64" ht="12.75">
      <c r="A335" s="1141"/>
      <c r="B335" s="1141"/>
      <c r="C335" s="1141"/>
      <c r="D335" s="1141"/>
      <c r="E335" s="1141"/>
      <c r="F335" s="1141"/>
      <c r="G335" s="1141"/>
      <c r="H335" s="1141"/>
      <c r="I335" s="1141"/>
      <c r="J335" s="1141"/>
      <c r="K335" s="1141"/>
      <c r="L335" s="1141"/>
      <c r="M335" s="1141"/>
      <c r="N335" s="1141"/>
      <c r="O335" s="1141"/>
      <c r="P335" s="1141"/>
      <c r="Q335" s="1141"/>
      <c r="R335" s="1141"/>
      <c r="S335" s="1141"/>
      <c r="T335" s="1141"/>
      <c r="U335" s="1141"/>
      <c r="V335" s="1141"/>
      <c r="W335" s="1141"/>
      <c r="X335" s="1141"/>
      <c r="Y335" s="1141"/>
      <c r="Z335" s="1141"/>
      <c r="AA335" s="1141"/>
      <c r="AB335" s="1141"/>
      <c r="AC335" s="1141"/>
      <c r="AD335" s="1141"/>
      <c r="AE335" s="1141"/>
      <c r="AF335" s="1141"/>
      <c r="AG335" s="1141"/>
      <c r="AH335" s="1141"/>
      <c r="AI335" s="1141"/>
      <c r="AJ335" s="1150"/>
      <c r="AK335" s="1150"/>
      <c r="AL335" s="1150"/>
      <c r="AM335" s="1150"/>
      <c r="AN335" s="1141"/>
      <c r="AO335" s="1141"/>
      <c r="AP335" s="1141"/>
      <c r="AQ335" s="1141"/>
      <c r="AR335" s="1141"/>
      <c r="AS335" s="1141"/>
      <c r="AT335" s="1141"/>
      <c r="AU335" s="1141"/>
      <c r="AV335" s="1141"/>
      <c r="AW335" s="1141"/>
      <c r="AX335" s="1141"/>
      <c r="AY335" s="1141"/>
      <c r="AZ335" s="1141"/>
      <c r="BA335" s="1141"/>
      <c r="BB335" s="1141"/>
      <c r="BC335" s="1141"/>
      <c r="BD335" s="1141"/>
      <c r="BE335" s="1141"/>
      <c r="BF335" s="1141"/>
      <c r="BG335" s="1141"/>
      <c r="BH335" s="1141"/>
      <c r="BI335" s="1141"/>
      <c r="BJ335" s="1141"/>
      <c r="BK335" s="1141"/>
      <c r="BL335" s="1141"/>
    </row>
    <row r="336" spans="1:64" ht="12.75">
      <c r="A336" s="1141"/>
      <c r="B336" s="1141"/>
      <c r="C336" s="1141"/>
      <c r="D336" s="1141"/>
      <c r="E336" s="1141"/>
      <c r="F336" s="1141"/>
      <c r="G336" s="1141"/>
      <c r="H336" s="1141"/>
      <c r="I336" s="1141"/>
      <c r="J336" s="1141"/>
      <c r="K336" s="1141"/>
      <c r="L336" s="1141"/>
      <c r="M336" s="1141"/>
      <c r="N336" s="1141"/>
      <c r="O336" s="1141"/>
      <c r="P336" s="1141"/>
      <c r="Q336" s="1141"/>
      <c r="R336" s="1141"/>
      <c r="S336" s="1141"/>
      <c r="T336" s="1141"/>
      <c r="U336" s="1141"/>
      <c r="V336" s="1141"/>
      <c r="W336" s="1141"/>
      <c r="X336" s="1141"/>
      <c r="Y336" s="1141"/>
      <c r="Z336" s="1141"/>
      <c r="AA336" s="1141"/>
      <c r="AB336" s="1141"/>
      <c r="AC336" s="1141"/>
      <c r="AD336" s="1141"/>
      <c r="AE336" s="1141"/>
      <c r="AF336" s="1141"/>
      <c r="AG336" s="1141"/>
      <c r="AH336" s="1141"/>
      <c r="AI336" s="1141"/>
      <c r="AJ336" s="1150"/>
      <c r="AK336" s="1150"/>
      <c r="AL336" s="1150"/>
      <c r="AM336" s="1150"/>
      <c r="AN336" s="1141"/>
      <c r="AO336" s="1141"/>
      <c r="AP336" s="1141"/>
      <c r="AQ336" s="1141"/>
      <c r="AR336" s="1141"/>
      <c r="AS336" s="1141"/>
      <c r="AT336" s="1141"/>
      <c r="AU336" s="1141"/>
      <c r="AV336" s="1141"/>
      <c r="AW336" s="1141"/>
      <c r="AX336" s="1141"/>
      <c r="AY336" s="1141"/>
      <c r="AZ336" s="1141"/>
      <c r="BA336" s="1141"/>
      <c r="BB336" s="1141"/>
      <c r="BC336" s="1141"/>
      <c r="BD336" s="1141"/>
      <c r="BE336" s="1141"/>
      <c r="BF336" s="1141"/>
      <c r="BG336" s="1141"/>
      <c r="BH336" s="1141"/>
      <c r="BI336" s="1141"/>
      <c r="BJ336" s="1141"/>
      <c r="BK336" s="1141"/>
      <c r="BL336" s="1141"/>
    </row>
    <row r="337" spans="1:64" ht="12.75">
      <c r="A337" s="1141"/>
      <c r="B337" s="1141"/>
      <c r="C337" s="1141"/>
      <c r="D337" s="1141"/>
      <c r="E337" s="1141"/>
      <c r="F337" s="1141"/>
      <c r="G337" s="1141"/>
      <c r="H337" s="1141"/>
      <c r="I337" s="1141"/>
      <c r="J337" s="1141"/>
      <c r="K337" s="1141"/>
      <c r="L337" s="1141"/>
      <c r="M337" s="1141"/>
      <c r="N337" s="1141"/>
      <c r="O337" s="1141"/>
      <c r="P337" s="1141"/>
      <c r="Q337" s="1141"/>
      <c r="R337" s="1141"/>
      <c r="S337" s="1141"/>
      <c r="T337" s="1141"/>
      <c r="U337" s="1141"/>
      <c r="V337" s="1141"/>
      <c r="W337" s="1141"/>
      <c r="X337" s="1141"/>
      <c r="Y337" s="1141"/>
      <c r="Z337" s="1141"/>
      <c r="AA337" s="1141"/>
      <c r="AB337" s="1141"/>
      <c r="AC337" s="1141"/>
      <c r="AD337" s="1141"/>
      <c r="AE337" s="1141"/>
      <c r="AF337" s="1141"/>
      <c r="AG337" s="1141"/>
      <c r="AH337" s="1141"/>
      <c r="AI337" s="1141"/>
      <c r="AJ337" s="1150"/>
      <c r="AK337" s="1150"/>
      <c r="AL337" s="1150"/>
      <c r="AM337" s="1150"/>
      <c r="AN337" s="1141"/>
      <c r="AO337" s="1141"/>
      <c r="AP337" s="1141"/>
      <c r="AQ337" s="1141"/>
      <c r="AR337" s="1141"/>
      <c r="AS337" s="1141"/>
      <c r="AT337" s="1141"/>
      <c r="AU337" s="1141"/>
      <c r="AV337" s="1141"/>
      <c r="AW337" s="1141"/>
      <c r="AX337" s="1141"/>
      <c r="AY337" s="1141"/>
      <c r="AZ337" s="1141"/>
      <c r="BA337" s="1141"/>
      <c r="BB337" s="1141"/>
      <c r="BC337" s="1141"/>
      <c r="BD337" s="1141"/>
      <c r="BE337" s="1141"/>
      <c r="BF337" s="1141"/>
      <c r="BG337" s="1141"/>
      <c r="BH337" s="1141"/>
      <c r="BI337" s="1141"/>
      <c r="BJ337" s="1141"/>
      <c r="BK337" s="1141"/>
      <c r="BL337" s="1141"/>
    </row>
    <row r="338" spans="1:64" ht="12.75">
      <c r="A338" s="1141"/>
      <c r="B338" s="1141"/>
      <c r="C338" s="1141"/>
      <c r="D338" s="1141"/>
      <c r="E338" s="1141"/>
      <c r="F338" s="1141"/>
      <c r="G338" s="1141"/>
      <c r="H338" s="1141"/>
      <c r="I338" s="1141"/>
      <c r="J338" s="1141"/>
      <c r="K338" s="1141"/>
      <c r="L338" s="1141"/>
      <c r="M338" s="1141"/>
      <c r="N338" s="1141"/>
      <c r="O338" s="1141"/>
      <c r="P338" s="1141"/>
      <c r="Q338" s="1141"/>
      <c r="R338" s="1141"/>
      <c r="S338" s="1141"/>
      <c r="T338" s="1141"/>
      <c r="U338" s="1141"/>
      <c r="V338" s="1141"/>
      <c r="W338" s="1141"/>
      <c r="X338" s="1141"/>
      <c r="Y338" s="1141"/>
      <c r="Z338" s="1141"/>
      <c r="AA338" s="1141"/>
      <c r="AB338" s="1141"/>
      <c r="AC338" s="1141"/>
      <c r="AD338" s="1141"/>
      <c r="AE338" s="1141"/>
      <c r="AF338" s="1141"/>
      <c r="AG338" s="1141"/>
      <c r="AH338" s="1141"/>
      <c r="AI338" s="1141"/>
      <c r="AJ338" s="1150"/>
      <c r="AK338" s="1150"/>
      <c r="AL338" s="1150"/>
      <c r="AM338" s="1150"/>
      <c r="AN338" s="1141"/>
      <c r="AO338" s="1141"/>
      <c r="AP338" s="1141"/>
      <c r="AQ338" s="1141"/>
      <c r="AR338" s="1141"/>
      <c r="AS338" s="1141"/>
      <c r="AT338" s="1141"/>
      <c r="AU338" s="1141"/>
      <c r="AV338" s="1141"/>
      <c r="AW338" s="1141"/>
      <c r="AX338" s="1141"/>
      <c r="AY338" s="1141"/>
      <c r="AZ338" s="1141"/>
      <c r="BA338" s="1141"/>
      <c r="BB338" s="1141"/>
      <c r="BC338" s="1141"/>
      <c r="BD338" s="1141"/>
      <c r="BE338" s="1141"/>
      <c r="BF338" s="1141"/>
      <c r="BG338" s="1141"/>
      <c r="BH338" s="1141"/>
      <c r="BI338" s="1141"/>
      <c r="BJ338" s="1141"/>
      <c r="BK338" s="1141"/>
      <c r="BL338" s="1141"/>
    </row>
    <row r="339" spans="1:64" ht="12.75">
      <c r="A339" s="1141"/>
      <c r="B339" s="1141"/>
      <c r="C339" s="1141"/>
      <c r="D339" s="1141"/>
      <c r="E339" s="1141"/>
      <c r="F339" s="1141"/>
      <c r="G339" s="1141"/>
      <c r="H339" s="1141"/>
      <c r="I339" s="1141"/>
      <c r="J339" s="1141"/>
      <c r="K339" s="1141"/>
      <c r="L339" s="1141"/>
      <c r="M339" s="1141"/>
      <c r="N339" s="1141"/>
      <c r="O339" s="1141"/>
      <c r="P339" s="1141"/>
      <c r="Q339" s="1141"/>
      <c r="R339" s="1141"/>
      <c r="S339" s="1141"/>
      <c r="T339" s="1141"/>
      <c r="U339" s="1141"/>
      <c r="V339" s="1141"/>
      <c r="W339" s="1141"/>
      <c r="X339" s="1141"/>
      <c r="Y339" s="1141"/>
      <c r="Z339" s="1141"/>
      <c r="AA339" s="1141"/>
      <c r="AB339" s="1141"/>
      <c r="AC339" s="1141"/>
      <c r="AD339" s="1141"/>
      <c r="AE339" s="1141"/>
      <c r="AF339" s="1141"/>
      <c r="AG339" s="1141"/>
      <c r="AH339" s="1141"/>
      <c r="AI339" s="1141"/>
      <c r="AJ339" s="1150"/>
      <c r="AK339" s="1150"/>
      <c r="AL339" s="1150"/>
      <c r="AM339" s="1150"/>
      <c r="AN339" s="1141"/>
      <c r="AO339" s="1141"/>
      <c r="AP339" s="1141"/>
      <c r="AQ339" s="1141"/>
      <c r="AR339" s="1141"/>
      <c r="AS339" s="1141"/>
      <c r="AT339" s="1141"/>
      <c r="AU339" s="1141"/>
      <c r="AV339" s="1141"/>
      <c r="AW339" s="1141"/>
      <c r="AX339" s="1141"/>
      <c r="AY339" s="1141"/>
      <c r="AZ339" s="1141"/>
      <c r="BA339" s="1141"/>
      <c r="BB339" s="1141"/>
      <c r="BC339" s="1141"/>
      <c r="BD339" s="1141"/>
      <c r="BE339" s="1141"/>
      <c r="BF339" s="1141"/>
      <c r="BG339" s="1141"/>
      <c r="BH339" s="1141"/>
      <c r="BI339" s="1141"/>
      <c r="BJ339" s="1141"/>
      <c r="BK339" s="1141"/>
      <c r="BL339" s="1141"/>
    </row>
    <row r="340" spans="1:64" ht="12.75">
      <c r="A340" s="1141"/>
      <c r="B340" s="1141"/>
      <c r="C340" s="1141"/>
      <c r="D340" s="1141"/>
      <c r="E340" s="1141"/>
      <c r="F340" s="1141"/>
      <c r="G340" s="1141"/>
      <c r="H340" s="1141"/>
      <c r="I340" s="1141"/>
      <c r="J340" s="1141"/>
      <c r="K340" s="1141"/>
      <c r="L340" s="1141"/>
      <c r="M340" s="1141"/>
      <c r="N340" s="1141"/>
      <c r="O340" s="1141"/>
      <c r="P340" s="1141"/>
      <c r="Q340" s="1141"/>
      <c r="R340" s="1141"/>
      <c r="S340" s="1141"/>
      <c r="T340" s="1141"/>
      <c r="U340" s="1141"/>
      <c r="V340" s="1141"/>
      <c r="W340" s="1141"/>
      <c r="X340" s="1141"/>
      <c r="Y340" s="1141"/>
      <c r="Z340" s="1141"/>
      <c r="AA340" s="1141"/>
      <c r="AB340" s="1141"/>
      <c r="AC340" s="1141"/>
      <c r="AD340" s="1141"/>
      <c r="AE340" s="1141"/>
      <c r="AF340" s="1141"/>
      <c r="AG340" s="1141"/>
      <c r="AH340" s="1141"/>
      <c r="AI340" s="1141"/>
      <c r="AJ340" s="1150"/>
      <c r="AK340" s="1150"/>
      <c r="AL340" s="1150"/>
      <c r="AM340" s="1150"/>
      <c r="AN340" s="1141"/>
      <c r="AO340" s="1141"/>
      <c r="AP340" s="1141"/>
      <c r="AQ340" s="1141"/>
      <c r="AR340" s="1141"/>
      <c r="AS340" s="1141"/>
      <c r="AT340" s="1141"/>
      <c r="AU340" s="1141"/>
      <c r="AV340" s="1141"/>
      <c r="AW340" s="1141"/>
      <c r="AX340" s="1141"/>
      <c r="AY340" s="1141"/>
      <c r="AZ340" s="1141"/>
      <c r="BA340" s="1141"/>
      <c r="BB340" s="1141"/>
      <c r="BC340" s="1141"/>
      <c r="BD340" s="1141"/>
      <c r="BE340" s="1141"/>
      <c r="BF340" s="1141"/>
      <c r="BG340" s="1141"/>
      <c r="BH340" s="1141"/>
      <c r="BI340" s="1141"/>
      <c r="BJ340" s="1141"/>
      <c r="BK340" s="1141"/>
      <c r="BL340" s="1141"/>
    </row>
    <row r="341" spans="1:64" ht="12.75">
      <c r="A341" s="1141"/>
      <c r="B341" s="1141"/>
      <c r="C341" s="1141"/>
      <c r="D341" s="1141"/>
      <c r="E341" s="1141"/>
      <c r="F341" s="1141"/>
      <c r="G341" s="1141"/>
      <c r="H341" s="1141"/>
      <c r="I341" s="1141"/>
      <c r="J341" s="1141"/>
      <c r="K341" s="1141"/>
      <c r="L341" s="1141"/>
      <c r="M341" s="1141"/>
      <c r="N341" s="1141"/>
      <c r="O341" s="1141"/>
      <c r="P341" s="1141"/>
      <c r="Q341" s="1141"/>
      <c r="R341" s="1141"/>
      <c r="S341" s="1141"/>
      <c r="T341" s="1141"/>
      <c r="U341" s="1141"/>
      <c r="V341" s="1141"/>
      <c r="W341" s="1141"/>
      <c r="X341" s="1141"/>
      <c r="Y341" s="1141"/>
      <c r="Z341" s="1141"/>
      <c r="AA341" s="1141"/>
      <c r="AB341" s="1141"/>
      <c r="AC341" s="1141"/>
      <c r="AD341" s="1141"/>
      <c r="AE341" s="1141"/>
      <c r="AF341" s="1141"/>
      <c r="AG341" s="1141"/>
      <c r="AH341" s="1141"/>
      <c r="AI341" s="1141"/>
      <c r="AJ341" s="1150"/>
      <c r="AK341" s="1150"/>
      <c r="AL341" s="1150"/>
      <c r="AM341" s="1150"/>
      <c r="AN341" s="1141"/>
      <c r="AO341" s="1141"/>
      <c r="AP341" s="1141"/>
      <c r="AQ341" s="1141"/>
      <c r="AR341" s="1141"/>
      <c r="AS341" s="1141"/>
      <c r="AT341" s="1141"/>
      <c r="AU341" s="1141"/>
      <c r="AV341" s="1141"/>
      <c r="AW341" s="1141"/>
      <c r="AX341" s="1141"/>
      <c r="AY341" s="1141"/>
      <c r="AZ341" s="1141"/>
      <c r="BA341" s="1141"/>
      <c r="BB341" s="1141"/>
      <c r="BC341" s="1141"/>
      <c r="BD341" s="1141"/>
      <c r="BE341" s="1141"/>
      <c r="BF341" s="1141"/>
      <c r="BG341" s="1141"/>
      <c r="BH341" s="1141"/>
      <c r="BI341" s="1141"/>
      <c r="BJ341" s="1141"/>
      <c r="BK341" s="1141"/>
      <c r="BL341" s="1141"/>
    </row>
    <row r="342" spans="1:64" ht="12.75">
      <c r="A342" s="1141"/>
      <c r="B342" s="1141"/>
      <c r="C342" s="1141"/>
      <c r="D342" s="1141"/>
      <c r="E342" s="1141"/>
      <c r="F342" s="1141"/>
      <c r="G342" s="1141"/>
      <c r="H342" s="1141"/>
      <c r="I342" s="1141"/>
      <c r="J342" s="1141"/>
      <c r="K342" s="1141"/>
      <c r="L342" s="1141"/>
      <c r="M342" s="1141"/>
      <c r="N342" s="1141"/>
      <c r="O342" s="1141"/>
      <c r="P342" s="1141"/>
      <c r="Q342" s="1141"/>
      <c r="R342" s="1141"/>
      <c r="S342" s="1141"/>
      <c r="T342" s="1141"/>
      <c r="U342" s="1141"/>
      <c r="V342" s="1141"/>
      <c r="W342" s="1141"/>
      <c r="X342" s="1141"/>
      <c r="Y342" s="1141"/>
      <c r="Z342" s="1141"/>
      <c r="AA342" s="1141"/>
      <c r="AB342" s="1141"/>
      <c r="AC342" s="1141"/>
      <c r="AD342" s="1141"/>
      <c r="AE342" s="1141"/>
      <c r="AF342" s="1141"/>
      <c r="AG342" s="1141"/>
      <c r="AH342" s="1141"/>
      <c r="AI342" s="1141"/>
      <c r="AJ342" s="1150"/>
      <c r="AK342" s="1150"/>
      <c r="AL342" s="1150"/>
      <c r="AM342" s="1150"/>
      <c r="AN342" s="1141"/>
      <c r="AO342" s="1141"/>
      <c r="AP342" s="1141"/>
      <c r="AQ342" s="1141"/>
      <c r="AR342" s="1141"/>
      <c r="AS342" s="1141"/>
      <c r="AT342" s="1141"/>
      <c r="AU342" s="1141"/>
      <c r="AV342" s="1141"/>
      <c r="AW342" s="1141"/>
      <c r="AX342" s="1141"/>
      <c r="AY342" s="1141"/>
      <c r="AZ342" s="1141"/>
      <c r="BA342" s="1141"/>
      <c r="BB342" s="1141"/>
      <c r="BC342" s="1141"/>
      <c r="BD342" s="1141"/>
      <c r="BE342" s="1141"/>
      <c r="BF342" s="1141"/>
      <c r="BG342" s="1141"/>
      <c r="BH342" s="1141"/>
      <c r="BI342" s="1141"/>
      <c r="BJ342" s="1141"/>
      <c r="BK342" s="1141"/>
      <c r="BL342" s="1141"/>
    </row>
    <row r="343" spans="1:64" ht="12.75">
      <c r="A343" s="1141"/>
      <c r="B343" s="1141"/>
      <c r="C343" s="1141"/>
      <c r="D343" s="1141"/>
      <c r="E343" s="1141"/>
      <c r="F343" s="1141"/>
      <c r="G343" s="1141"/>
      <c r="H343" s="1141"/>
      <c r="I343" s="1141"/>
      <c r="J343" s="1141"/>
      <c r="K343" s="1141"/>
      <c r="L343" s="1141"/>
      <c r="M343" s="1141"/>
      <c r="N343" s="1141"/>
      <c r="O343" s="1141"/>
      <c r="P343" s="1141"/>
      <c r="Q343" s="1141"/>
      <c r="R343" s="1141"/>
      <c r="S343" s="1141"/>
      <c r="T343" s="1141"/>
      <c r="U343" s="1141"/>
      <c r="V343" s="1141"/>
      <c r="W343" s="1141"/>
      <c r="X343" s="1141"/>
      <c r="Y343" s="1141"/>
      <c r="Z343" s="1141"/>
      <c r="AA343" s="1141"/>
      <c r="AB343" s="1141"/>
      <c r="AC343" s="1141"/>
      <c r="AD343" s="1141"/>
      <c r="AE343" s="1141"/>
      <c r="AF343" s="1141"/>
      <c r="AG343" s="1141"/>
      <c r="AH343" s="1141"/>
      <c r="AI343" s="1141"/>
      <c r="AJ343" s="1150"/>
      <c r="AK343" s="1150"/>
      <c r="AL343" s="1150"/>
      <c r="AM343" s="1150"/>
      <c r="AN343" s="1141"/>
      <c r="AO343" s="1141"/>
      <c r="AP343" s="1141"/>
      <c r="AQ343" s="1141"/>
      <c r="AR343" s="1141"/>
      <c r="AS343" s="1141"/>
      <c r="AT343" s="1141"/>
      <c r="AU343" s="1141"/>
      <c r="AV343" s="1141"/>
      <c r="AW343" s="1141"/>
      <c r="AX343" s="1141"/>
      <c r="AY343" s="1141"/>
      <c r="AZ343" s="1141"/>
      <c r="BA343" s="1141"/>
      <c r="BB343" s="1141"/>
      <c r="BC343" s="1141"/>
      <c r="BD343" s="1141"/>
      <c r="BE343" s="1141"/>
      <c r="BF343" s="1141"/>
      <c r="BG343" s="1141"/>
      <c r="BH343" s="1141"/>
      <c r="BI343" s="1141"/>
      <c r="BJ343" s="1141"/>
      <c r="BK343" s="1141"/>
      <c r="BL343" s="1141"/>
    </row>
    <row r="344" spans="1:64" ht="12.75">
      <c r="A344" s="1141"/>
      <c r="B344" s="1141"/>
      <c r="C344" s="1141"/>
      <c r="D344" s="1141"/>
      <c r="E344" s="1141"/>
      <c r="F344" s="1141"/>
      <c r="G344" s="1141"/>
      <c r="H344" s="1141"/>
      <c r="I344" s="1141"/>
      <c r="J344" s="1141"/>
      <c r="K344" s="1141"/>
      <c r="L344" s="1141"/>
      <c r="M344" s="1141"/>
      <c r="N344" s="1141"/>
      <c r="O344" s="1141"/>
      <c r="P344" s="1141"/>
      <c r="Q344" s="1141"/>
      <c r="R344" s="1141"/>
      <c r="S344" s="1141"/>
      <c r="T344" s="1141"/>
      <c r="U344" s="1141"/>
      <c r="V344" s="1141"/>
      <c r="W344" s="1141"/>
      <c r="X344" s="1141"/>
      <c r="Y344" s="1141"/>
      <c r="Z344" s="1141"/>
      <c r="AA344" s="1141"/>
      <c r="AB344" s="1141"/>
      <c r="AC344" s="1141"/>
      <c r="AD344" s="1141"/>
      <c r="AE344" s="1141"/>
      <c r="AF344" s="1141"/>
      <c r="AG344" s="1141"/>
      <c r="AH344" s="1141"/>
      <c r="AI344" s="1141"/>
      <c r="AJ344" s="1150"/>
      <c r="AK344" s="1150"/>
      <c r="AL344" s="1150"/>
      <c r="AM344" s="1150"/>
      <c r="AN344" s="1141"/>
      <c r="AO344" s="1141"/>
      <c r="AP344" s="1141"/>
      <c r="AQ344" s="1141"/>
      <c r="AR344" s="1141"/>
      <c r="AS344" s="1141"/>
      <c r="AT344" s="1141"/>
      <c r="AU344" s="1141"/>
      <c r="AV344" s="1141"/>
      <c r="AW344" s="1141"/>
      <c r="AX344" s="1141"/>
      <c r="AY344" s="1141"/>
      <c r="AZ344" s="1141"/>
      <c r="BA344" s="1141"/>
      <c r="BB344" s="1141"/>
      <c r="BC344" s="1141"/>
      <c r="BD344" s="1141"/>
      <c r="BE344" s="1141"/>
      <c r="BF344" s="1141"/>
      <c r="BG344" s="1141"/>
      <c r="BH344" s="1141"/>
      <c r="BI344" s="1141"/>
      <c r="BJ344" s="1141"/>
      <c r="BK344" s="1141"/>
      <c r="BL344" s="1141"/>
    </row>
    <row r="345" spans="1:64" ht="12.75">
      <c r="A345" s="1141"/>
      <c r="B345" s="1141"/>
      <c r="C345" s="1141"/>
      <c r="D345" s="1141"/>
      <c r="E345" s="1141"/>
      <c r="F345" s="1141"/>
      <c r="G345" s="1141"/>
      <c r="H345" s="1141"/>
      <c r="I345" s="1141"/>
      <c r="J345" s="1141"/>
      <c r="K345" s="1141"/>
      <c r="L345" s="1141"/>
      <c r="M345" s="1141"/>
      <c r="N345" s="1141"/>
      <c r="O345" s="1141"/>
      <c r="P345" s="1141"/>
      <c r="Q345" s="1141"/>
      <c r="R345" s="1141"/>
      <c r="S345" s="1141"/>
      <c r="T345" s="1141"/>
      <c r="U345" s="1141"/>
      <c r="V345" s="1141"/>
      <c r="W345" s="1141"/>
      <c r="X345" s="1141"/>
      <c r="Y345" s="1141"/>
      <c r="Z345" s="1141"/>
      <c r="AA345" s="1141"/>
      <c r="AB345" s="1141"/>
      <c r="AC345" s="1141"/>
      <c r="AD345" s="1141"/>
      <c r="AE345" s="1141"/>
      <c r="AF345" s="1141"/>
      <c r="AG345" s="1141"/>
      <c r="AH345" s="1141"/>
      <c r="AI345" s="1141"/>
      <c r="AJ345" s="1150"/>
      <c r="AK345" s="1150"/>
      <c r="AL345" s="1150"/>
      <c r="AM345" s="1150"/>
      <c r="AN345" s="1141"/>
      <c r="AO345" s="1141"/>
      <c r="AP345" s="1141"/>
      <c r="AQ345" s="1141"/>
      <c r="AR345" s="1141"/>
      <c r="AS345" s="1141"/>
      <c r="AT345" s="1141"/>
      <c r="AU345" s="1141"/>
      <c r="AV345" s="1141"/>
      <c r="AW345" s="1141"/>
      <c r="AX345" s="1141"/>
      <c r="AY345" s="1141"/>
      <c r="AZ345" s="1141"/>
      <c r="BA345" s="1141"/>
      <c r="BB345" s="1141"/>
      <c r="BC345" s="1141"/>
      <c r="BD345" s="1141"/>
      <c r="BE345" s="1141"/>
      <c r="BF345" s="1141"/>
      <c r="BG345" s="1141"/>
      <c r="BH345" s="1141"/>
      <c r="BI345" s="1141"/>
      <c r="BJ345" s="1141"/>
      <c r="BK345" s="1141"/>
      <c r="BL345" s="1141"/>
    </row>
    <row r="346" spans="1:64" ht="12.75">
      <c r="A346" s="1141"/>
      <c r="B346" s="1141"/>
      <c r="C346" s="1141"/>
      <c r="D346" s="1141"/>
      <c r="E346" s="1141"/>
      <c r="F346" s="1141"/>
      <c r="G346" s="1141"/>
      <c r="H346" s="1141"/>
      <c r="I346" s="1141"/>
      <c r="J346" s="1141"/>
      <c r="K346" s="1141"/>
      <c r="L346" s="1141"/>
      <c r="M346" s="1141"/>
      <c r="N346" s="1141"/>
      <c r="O346" s="1141"/>
      <c r="P346" s="1141"/>
      <c r="Q346" s="1141"/>
      <c r="R346" s="1141"/>
      <c r="S346" s="1141"/>
      <c r="T346" s="1141"/>
      <c r="U346" s="1141"/>
      <c r="V346" s="1141"/>
      <c r="W346" s="1141"/>
      <c r="X346" s="1141"/>
      <c r="Y346" s="1141"/>
      <c r="Z346" s="1141"/>
      <c r="AA346" s="1141"/>
      <c r="AB346" s="1141"/>
      <c r="AC346" s="1141"/>
      <c r="AD346" s="1141"/>
      <c r="AE346" s="1141"/>
      <c r="AF346" s="1141"/>
      <c r="AG346" s="1141"/>
      <c r="AH346" s="1141"/>
      <c r="AI346" s="1141"/>
      <c r="AJ346" s="1150"/>
      <c r="AK346" s="1150"/>
      <c r="AL346" s="1150"/>
      <c r="AM346" s="1150"/>
      <c r="AN346" s="1141"/>
      <c r="AO346" s="1141"/>
      <c r="AP346" s="1141"/>
      <c r="AQ346" s="1141"/>
      <c r="AR346" s="1141"/>
      <c r="AS346" s="1141"/>
      <c r="AT346" s="1141"/>
      <c r="AU346" s="1141"/>
      <c r="AV346" s="1141"/>
      <c r="AW346" s="1141"/>
      <c r="AX346" s="1141"/>
      <c r="AY346" s="1141"/>
      <c r="AZ346" s="1141"/>
      <c r="BA346" s="1141"/>
      <c r="BB346" s="1141"/>
      <c r="BC346" s="1141"/>
      <c r="BD346" s="1141"/>
      <c r="BE346" s="1141"/>
      <c r="BF346" s="1141"/>
      <c r="BG346" s="1141"/>
      <c r="BH346" s="1141"/>
      <c r="BI346" s="1141"/>
      <c r="BJ346" s="1141"/>
      <c r="BK346" s="1141"/>
      <c r="BL346" s="1141"/>
    </row>
    <row r="347" spans="1:64" ht="12.75">
      <c r="A347" s="1141"/>
      <c r="B347" s="1141"/>
      <c r="C347" s="1141"/>
      <c r="D347" s="1141"/>
      <c r="E347" s="1141"/>
      <c r="F347" s="1141"/>
      <c r="G347" s="1141"/>
      <c r="H347" s="1141"/>
      <c r="I347" s="1141"/>
      <c r="J347" s="1141"/>
      <c r="K347" s="1141"/>
      <c r="L347" s="1141"/>
      <c r="M347" s="1141"/>
      <c r="N347" s="1141"/>
      <c r="O347" s="1141"/>
      <c r="P347" s="1141"/>
      <c r="Q347" s="1141"/>
      <c r="R347" s="1141"/>
      <c r="S347" s="1141"/>
      <c r="T347" s="1141"/>
      <c r="U347" s="1141"/>
      <c r="V347" s="1141"/>
      <c r="W347" s="1141"/>
      <c r="X347" s="1141"/>
      <c r="Y347" s="1141"/>
      <c r="Z347" s="1141"/>
      <c r="AA347" s="1141"/>
      <c r="AB347" s="1141"/>
      <c r="AC347" s="1141"/>
      <c r="AD347" s="1141"/>
      <c r="AE347" s="1141"/>
      <c r="AF347" s="1141"/>
      <c r="AG347" s="1141"/>
      <c r="AH347" s="1141"/>
      <c r="AI347" s="1141"/>
      <c r="AJ347" s="1150"/>
      <c r="AK347" s="1150"/>
      <c r="AL347" s="1150"/>
      <c r="AM347" s="1150"/>
      <c r="AN347" s="1141"/>
      <c r="AO347" s="1141"/>
      <c r="AP347" s="1141"/>
      <c r="AQ347" s="1141"/>
      <c r="AR347" s="1141"/>
      <c r="AS347" s="1141"/>
      <c r="AT347" s="1141"/>
      <c r="AU347" s="1141"/>
      <c r="AV347" s="1141"/>
      <c r="AW347" s="1141"/>
      <c r="AX347" s="1141"/>
      <c r="AY347" s="1141"/>
      <c r="AZ347" s="1141"/>
      <c r="BA347" s="1141"/>
      <c r="BB347" s="1141"/>
      <c r="BC347" s="1141"/>
      <c r="BD347" s="1141"/>
      <c r="BE347" s="1141"/>
      <c r="BF347" s="1141"/>
      <c r="BG347" s="1141"/>
      <c r="BH347" s="1141"/>
      <c r="BI347" s="1141"/>
      <c r="BJ347" s="1141"/>
      <c r="BK347" s="1141"/>
      <c r="BL347" s="1141"/>
    </row>
    <row r="348" spans="1:64" ht="12.75">
      <c r="A348" s="1141"/>
      <c r="B348" s="1141"/>
      <c r="C348" s="1141"/>
      <c r="D348" s="1141"/>
      <c r="E348" s="1141"/>
      <c r="F348" s="1141"/>
      <c r="G348" s="1141"/>
      <c r="H348" s="1141"/>
      <c r="I348" s="1141"/>
      <c r="J348" s="1141"/>
      <c r="K348" s="1141"/>
      <c r="L348" s="1141"/>
      <c r="M348" s="1141"/>
      <c r="N348" s="1141"/>
      <c r="O348" s="1141"/>
      <c r="P348" s="1141"/>
      <c r="Q348" s="1141"/>
      <c r="R348" s="1141"/>
      <c r="S348" s="1141"/>
      <c r="T348" s="1141"/>
      <c r="U348" s="1141"/>
      <c r="V348" s="1141"/>
      <c r="W348" s="1141"/>
      <c r="X348" s="1141"/>
      <c r="Y348" s="1141"/>
      <c r="Z348" s="1141"/>
      <c r="AA348" s="1141"/>
      <c r="AB348" s="1141"/>
      <c r="AC348" s="1141"/>
      <c r="AD348" s="1141"/>
      <c r="AE348" s="1141"/>
      <c r="AF348" s="1141"/>
      <c r="AG348" s="1141"/>
      <c r="AH348" s="1141"/>
      <c r="AI348" s="1141"/>
      <c r="AJ348" s="1150"/>
      <c r="AK348" s="1150"/>
      <c r="AL348" s="1150"/>
      <c r="AM348" s="1150"/>
      <c r="AN348" s="1141"/>
      <c r="AO348" s="1141"/>
      <c r="AP348" s="1141"/>
      <c r="AQ348" s="1141"/>
      <c r="AR348" s="1141"/>
      <c r="AS348" s="1141"/>
      <c r="AT348" s="1141"/>
      <c r="AU348" s="1141"/>
      <c r="AV348" s="1141"/>
      <c r="AW348" s="1141"/>
      <c r="AX348" s="1141"/>
      <c r="AY348" s="1141"/>
      <c r="AZ348" s="1141"/>
      <c r="BA348" s="1141"/>
      <c r="BB348" s="1141"/>
      <c r="BC348" s="1141"/>
      <c r="BD348" s="1141"/>
      <c r="BE348" s="1141"/>
      <c r="BF348" s="1141"/>
      <c r="BG348" s="1141"/>
      <c r="BH348" s="1141"/>
      <c r="BI348" s="1141"/>
      <c r="BJ348" s="1141"/>
      <c r="BK348" s="1141"/>
      <c r="BL348" s="1141"/>
    </row>
    <row r="349" spans="1:64" ht="12.75">
      <c r="A349" s="1141"/>
      <c r="B349" s="1141"/>
      <c r="C349" s="1141"/>
      <c r="D349" s="1141"/>
      <c r="E349" s="1141"/>
      <c r="F349" s="1141"/>
      <c r="G349" s="1141"/>
      <c r="H349" s="1141"/>
      <c r="I349" s="1141"/>
      <c r="J349" s="1141"/>
      <c r="K349" s="1141"/>
      <c r="L349" s="1141"/>
      <c r="M349" s="1141"/>
      <c r="N349" s="1141"/>
      <c r="O349" s="1141"/>
      <c r="P349" s="1141"/>
      <c r="Q349" s="1141"/>
      <c r="R349" s="1141"/>
      <c r="S349" s="1141"/>
      <c r="T349" s="1141"/>
      <c r="U349" s="1141"/>
      <c r="V349" s="1141"/>
      <c r="W349" s="1141"/>
      <c r="X349" s="1141"/>
      <c r="Y349" s="1141"/>
      <c r="Z349" s="1141"/>
      <c r="AA349" s="1141"/>
      <c r="AB349" s="1141"/>
      <c r="AC349" s="1141"/>
      <c r="AD349" s="1141"/>
      <c r="AE349" s="1141"/>
      <c r="AF349" s="1141"/>
      <c r="AG349" s="1141"/>
      <c r="AH349" s="1141"/>
      <c r="AI349" s="1141"/>
      <c r="AJ349" s="1150"/>
      <c r="AK349" s="1150"/>
      <c r="AL349" s="1150"/>
      <c r="AM349" s="1150"/>
      <c r="AN349" s="1141"/>
      <c r="AO349" s="1141"/>
      <c r="AP349" s="1141"/>
      <c r="AQ349" s="1141"/>
      <c r="AR349" s="1141"/>
      <c r="AS349" s="1141"/>
      <c r="AT349" s="1141"/>
      <c r="AU349" s="1141"/>
      <c r="AV349" s="1141"/>
      <c r="AW349" s="1141"/>
      <c r="AX349" s="1141"/>
      <c r="AY349" s="1141"/>
      <c r="AZ349" s="1141"/>
      <c r="BA349" s="1141"/>
      <c r="BB349" s="1141"/>
      <c r="BC349" s="1141"/>
      <c r="BD349" s="1141"/>
      <c r="BE349" s="1141"/>
      <c r="BF349" s="1141"/>
      <c r="BG349" s="1141"/>
      <c r="BH349" s="1141"/>
      <c r="BI349" s="1141"/>
      <c r="BJ349" s="1141"/>
      <c r="BK349" s="1141"/>
      <c r="BL349" s="1141"/>
    </row>
    <row r="350" spans="1:64" ht="12.75">
      <c r="A350" s="1141"/>
      <c r="B350" s="1141"/>
      <c r="C350" s="1141"/>
      <c r="D350" s="1141"/>
      <c r="E350" s="1141"/>
      <c r="F350" s="1141"/>
      <c r="G350" s="1141"/>
      <c r="H350" s="1141"/>
      <c r="I350" s="1141"/>
      <c r="J350" s="1141"/>
      <c r="K350" s="1141"/>
      <c r="L350" s="1141"/>
      <c r="M350" s="1141"/>
      <c r="N350" s="1141"/>
      <c r="O350" s="1141"/>
      <c r="P350" s="1141"/>
      <c r="Q350" s="1141"/>
      <c r="R350" s="1141"/>
      <c r="S350" s="1141"/>
      <c r="T350" s="1141"/>
      <c r="U350" s="1141"/>
      <c r="V350" s="1141"/>
      <c r="W350" s="1141"/>
      <c r="X350" s="1141"/>
      <c r="Y350" s="1141"/>
      <c r="Z350" s="1141"/>
      <c r="AA350" s="1141"/>
      <c r="AB350" s="1141"/>
      <c r="AC350" s="1141"/>
      <c r="AD350" s="1141"/>
      <c r="AE350" s="1141"/>
      <c r="AF350" s="1141"/>
      <c r="AG350" s="1141"/>
      <c r="AH350" s="1141"/>
      <c r="AI350" s="1141"/>
      <c r="AJ350" s="1150"/>
      <c r="AK350" s="1150"/>
      <c r="AL350" s="1150"/>
      <c r="AM350" s="1150"/>
      <c r="AN350" s="1141"/>
      <c r="AO350" s="1141"/>
      <c r="AP350" s="1141"/>
      <c r="AQ350" s="1141"/>
      <c r="AR350" s="1141"/>
      <c r="AS350" s="1141"/>
      <c r="AT350" s="1141"/>
      <c r="AU350" s="1141"/>
      <c r="AV350" s="1141"/>
      <c r="AW350" s="1141"/>
      <c r="AX350" s="1141"/>
      <c r="AY350" s="1141"/>
      <c r="AZ350" s="1141"/>
      <c r="BA350" s="1141"/>
      <c r="BB350" s="1141"/>
      <c r="BC350" s="1141"/>
      <c r="BD350" s="1141"/>
      <c r="BE350" s="1141"/>
      <c r="BF350" s="1141"/>
      <c r="BG350" s="1141"/>
      <c r="BH350" s="1141"/>
      <c r="BI350" s="1141"/>
      <c r="BJ350" s="1141"/>
      <c r="BK350" s="1141"/>
      <c r="BL350" s="1141"/>
    </row>
    <row r="351" spans="1:64" ht="12.75">
      <c r="A351" s="1141"/>
      <c r="B351" s="1141"/>
      <c r="C351" s="1141"/>
      <c r="D351" s="1141"/>
      <c r="E351" s="1141"/>
      <c r="F351" s="1141"/>
      <c r="G351" s="1141"/>
      <c r="H351" s="1141"/>
      <c r="I351" s="1141"/>
      <c r="J351" s="1141"/>
      <c r="K351" s="1141"/>
      <c r="L351" s="1141"/>
      <c r="M351" s="1141"/>
      <c r="N351" s="1141"/>
      <c r="O351" s="1141"/>
      <c r="P351" s="1141"/>
      <c r="Q351" s="1141"/>
      <c r="R351" s="1141"/>
      <c r="S351" s="1141"/>
      <c r="T351" s="1141"/>
      <c r="U351" s="1141"/>
      <c r="V351" s="1141"/>
      <c r="W351" s="1141"/>
      <c r="X351" s="1141"/>
      <c r="Y351" s="1141"/>
      <c r="Z351" s="1141"/>
      <c r="AA351" s="1141"/>
      <c r="AB351" s="1141"/>
      <c r="AC351" s="1141"/>
      <c r="AD351" s="1141"/>
      <c r="AE351" s="1141"/>
      <c r="AF351" s="1141"/>
      <c r="AG351" s="1141"/>
      <c r="AH351" s="1141"/>
      <c r="AI351" s="1141"/>
      <c r="AJ351" s="1150"/>
      <c r="AK351" s="1150"/>
      <c r="AL351" s="1150"/>
      <c r="AM351" s="1150"/>
      <c r="AN351" s="1141"/>
      <c r="AO351" s="1141"/>
      <c r="AP351" s="1141"/>
      <c r="AQ351" s="1141"/>
      <c r="AR351" s="1141"/>
      <c r="AS351" s="1141"/>
      <c r="AT351" s="1141"/>
      <c r="AU351" s="1141"/>
      <c r="AV351" s="1141"/>
      <c r="AW351" s="1141"/>
      <c r="AX351" s="1141"/>
      <c r="AY351" s="1141"/>
      <c r="AZ351" s="1141"/>
      <c r="BA351" s="1141"/>
      <c r="BB351" s="1141"/>
      <c r="BC351" s="1141"/>
      <c r="BD351" s="1141"/>
      <c r="BE351" s="1141"/>
      <c r="BF351" s="1141"/>
      <c r="BG351" s="1141"/>
      <c r="BH351" s="1141"/>
      <c r="BI351" s="1141"/>
      <c r="BJ351" s="1141"/>
      <c r="BK351" s="1141"/>
      <c r="BL351" s="1141"/>
    </row>
    <row r="352" spans="1:64" ht="12.75">
      <c r="A352" s="1141"/>
      <c r="B352" s="1141"/>
      <c r="C352" s="1141"/>
      <c r="D352" s="1141"/>
      <c r="E352" s="1141"/>
      <c r="F352" s="1141"/>
      <c r="G352" s="1141"/>
      <c r="H352" s="1141"/>
      <c r="I352" s="1141"/>
      <c r="J352" s="1141"/>
      <c r="K352" s="1141"/>
      <c r="L352" s="1141"/>
      <c r="M352" s="1141"/>
      <c r="N352" s="1141"/>
      <c r="O352" s="1141"/>
      <c r="P352" s="1141"/>
      <c r="Q352" s="1141"/>
      <c r="R352" s="1141"/>
      <c r="S352" s="1141"/>
      <c r="T352" s="1141"/>
      <c r="U352" s="1141"/>
      <c r="V352" s="1141"/>
      <c r="W352" s="1141"/>
      <c r="X352" s="1141"/>
      <c r="Y352" s="1141"/>
      <c r="Z352" s="1141"/>
      <c r="AA352" s="1141"/>
      <c r="AB352" s="1141"/>
      <c r="AC352" s="1141"/>
      <c r="AD352" s="1141"/>
      <c r="AE352" s="1141"/>
      <c r="AF352" s="1141"/>
      <c r="AG352" s="1141"/>
      <c r="AH352" s="1141"/>
      <c r="AI352" s="1141"/>
      <c r="AJ352" s="1150"/>
      <c r="AK352" s="1150"/>
      <c r="AL352" s="1150"/>
      <c r="AM352" s="1150"/>
      <c r="AN352" s="1141"/>
      <c r="AO352" s="1141"/>
      <c r="AP352" s="1141"/>
      <c r="AQ352" s="1141"/>
      <c r="AR352" s="1141"/>
      <c r="AS352" s="1141"/>
      <c r="AT352" s="1141"/>
      <c r="AU352" s="1141"/>
      <c r="AV352" s="1141"/>
      <c r="AW352" s="1141"/>
      <c r="AX352" s="1141"/>
      <c r="AY352" s="1141"/>
      <c r="AZ352" s="1141"/>
      <c r="BA352" s="1141"/>
      <c r="BB352" s="1141"/>
      <c r="BC352" s="1141"/>
      <c r="BD352" s="1141"/>
      <c r="BE352" s="1141"/>
      <c r="BF352" s="1141"/>
      <c r="BG352" s="1141"/>
      <c r="BH352" s="1141"/>
      <c r="BI352" s="1141"/>
      <c r="BJ352" s="1141"/>
      <c r="BK352" s="1141"/>
      <c r="BL352" s="1141"/>
    </row>
    <row r="353" spans="1:64" ht="12.75">
      <c r="A353" s="1141"/>
      <c r="B353" s="1141"/>
      <c r="C353" s="1141"/>
      <c r="D353" s="1141"/>
      <c r="E353" s="1141"/>
      <c r="F353" s="1141"/>
      <c r="G353" s="1141"/>
      <c r="H353" s="1141"/>
      <c r="I353" s="1141"/>
      <c r="J353" s="1141"/>
      <c r="K353" s="1141"/>
      <c r="L353" s="1141"/>
      <c r="M353" s="1141"/>
      <c r="N353" s="1141"/>
      <c r="O353" s="1141"/>
      <c r="P353" s="1141"/>
      <c r="Q353" s="1141"/>
      <c r="R353" s="1141"/>
      <c r="S353" s="1141"/>
      <c r="T353" s="1141"/>
      <c r="U353" s="1141"/>
      <c r="V353" s="1141"/>
      <c r="W353" s="1141"/>
      <c r="X353" s="1141"/>
      <c r="Y353" s="1141"/>
      <c r="Z353" s="1141"/>
      <c r="AA353" s="1141"/>
      <c r="AB353" s="1141"/>
      <c r="AC353" s="1141"/>
      <c r="AD353" s="1141"/>
      <c r="AE353" s="1141"/>
      <c r="AF353" s="1141"/>
      <c r="AG353" s="1141"/>
      <c r="AH353" s="1141"/>
      <c r="AI353" s="1141"/>
      <c r="AJ353" s="1150"/>
      <c r="AK353" s="1150"/>
      <c r="AL353" s="1150"/>
      <c r="AM353" s="1150"/>
      <c r="AN353" s="1141"/>
      <c r="AO353" s="1141"/>
      <c r="AP353" s="1141"/>
      <c r="AQ353" s="1141"/>
      <c r="AR353" s="1141"/>
      <c r="AS353" s="1141"/>
      <c r="AT353" s="1141"/>
      <c r="AU353" s="1141"/>
      <c r="AV353" s="1141"/>
      <c r="AW353" s="1141"/>
      <c r="AX353" s="1141"/>
      <c r="AY353" s="1141"/>
      <c r="AZ353" s="1141"/>
      <c r="BA353" s="1141"/>
      <c r="BB353" s="1141"/>
      <c r="BC353" s="1141"/>
      <c r="BD353" s="1141"/>
      <c r="BE353" s="1141"/>
      <c r="BF353" s="1141"/>
      <c r="BG353" s="1141"/>
      <c r="BH353" s="1141"/>
      <c r="BI353" s="1141"/>
      <c r="BJ353" s="1141"/>
      <c r="BK353" s="1141"/>
      <c r="BL353" s="1141"/>
    </row>
    <row r="354" spans="1:64" ht="12.75">
      <c r="A354" s="1141"/>
      <c r="B354" s="1141"/>
      <c r="C354" s="1141"/>
      <c r="D354" s="1141"/>
      <c r="E354" s="1141"/>
      <c r="F354" s="1141"/>
      <c r="G354" s="1141"/>
      <c r="H354" s="1141"/>
      <c r="I354" s="1141"/>
      <c r="J354" s="1141"/>
      <c r="K354" s="1141"/>
      <c r="L354" s="1141"/>
      <c r="M354" s="1141"/>
      <c r="N354" s="1141"/>
      <c r="O354" s="1141"/>
      <c r="P354" s="1141"/>
      <c r="Q354" s="1141"/>
      <c r="R354" s="1141"/>
      <c r="S354" s="1141"/>
      <c r="T354" s="1141"/>
      <c r="U354" s="1141"/>
      <c r="V354" s="1141"/>
      <c r="W354" s="1141"/>
      <c r="X354" s="1141"/>
      <c r="Y354" s="1141"/>
      <c r="Z354" s="1141"/>
      <c r="AA354" s="1141"/>
      <c r="AB354" s="1141"/>
      <c r="AC354" s="1141"/>
      <c r="AD354" s="1141"/>
      <c r="AE354" s="1141"/>
      <c r="AF354" s="1141"/>
      <c r="AG354" s="1141"/>
      <c r="AH354" s="1141"/>
      <c r="AI354" s="1141"/>
      <c r="AJ354" s="1150"/>
      <c r="AK354" s="1150"/>
      <c r="AL354" s="1150"/>
      <c r="AM354" s="1150"/>
      <c r="AN354" s="1141"/>
      <c r="AO354" s="1141"/>
      <c r="AP354" s="1141"/>
      <c r="AQ354" s="1141"/>
      <c r="AR354" s="1141"/>
      <c r="AS354" s="1141"/>
      <c r="AT354" s="1141"/>
      <c r="AU354" s="1141"/>
      <c r="AV354" s="1141"/>
      <c r="AW354" s="1141"/>
      <c r="AX354" s="1141"/>
      <c r="AY354" s="1141"/>
      <c r="AZ354" s="1141"/>
      <c r="BA354" s="1141"/>
      <c r="BB354" s="1141"/>
      <c r="BC354" s="1141"/>
      <c r="BD354" s="1141"/>
      <c r="BE354" s="1141"/>
      <c r="BF354" s="1141"/>
      <c r="BG354" s="1141"/>
      <c r="BH354" s="1141"/>
      <c r="BI354" s="1141"/>
      <c r="BJ354" s="1141"/>
      <c r="BK354" s="1141"/>
      <c r="BL354" s="1141"/>
    </row>
    <row r="355" spans="1:64" ht="12.75">
      <c r="A355" s="1141"/>
      <c r="B355" s="1141"/>
      <c r="C355" s="1141"/>
      <c r="D355" s="1141"/>
      <c r="E355" s="1141"/>
      <c r="F355" s="1141"/>
      <c r="G355" s="1141"/>
      <c r="H355" s="1141"/>
      <c r="I355" s="1141"/>
      <c r="J355" s="1141"/>
      <c r="K355" s="1141"/>
      <c r="L355" s="1141"/>
      <c r="M355" s="1141"/>
      <c r="N355" s="1141"/>
      <c r="O355" s="1141"/>
      <c r="P355" s="1141"/>
      <c r="Q355" s="1141"/>
      <c r="R355" s="1141"/>
      <c r="S355" s="1141"/>
      <c r="T355" s="1141"/>
      <c r="U355" s="1141"/>
      <c r="V355" s="1141"/>
      <c r="W355" s="1141"/>
      <c r="X355" s="1141"/>
      <c r="Y355" s="1141"/>
      <c r="Z355" s="1141"/>
      <c r="AA355" s="1141"/>
      <c r="AB355" s="1141"/>
      <c r="AC355" s="1141"/>
      <c r="AD355" s="1141"/>
      <c r="AE355" s="1141"/>
      <c r="AF355" s="1141"/>
      <c r="AG355" s="1141"/>
      <c r="AH355" s="1141"/>
      <c r="AI355" s="1141"/>
      <c r="AJ355" s="1150"/>
      <c r="AK355" s="1150"/>
      <c r="AL355" s="1150"/>
      <c r="AM355" s="1150"/>
      <c r="AN355" s="1141"/>
      <c r="AO355" s="1141"/>
      <c r="AP355" s="1141"/>
      <c r="AQ355" s="1141"/>
      <c r="AR355" s="1141"/>
      <c r="AS355" s="1141"/>
      <c r="AT355" s="1141"/>
      <c r="AU355" s="1141"/>
      <c r="AV355" s="1141"/>
      <c r="AW355" s="1141"/>
      <c r="AX355" s="1141"/>
      <c r="AY355" s="1141"/>
      <c r="AZ355" s="1141"/>
      <c r="BA355" s="1141"/>
      <c r="BB355" s="1141"/>
      <c r="BC355" s="1141"/>
      <c r="BD355" s="1141"/>
      <c r="BE355" s="1141"/>
      <c r="BF355" s="1141"/>
      <c r="BG355" s="1141"/>
      <c r="BH355" s="1141"/>
      <c r="BI355" s="1141"/>
      <c r="BJ355" s="1141"/>
      <c r="BK355" s="1141"/>
      <c r="BL355" s="1141"/>
    </row>
    <row r="356" spans="1:64" ht="12.75">
      <c r="A356" s="1141"/>
      <c r="B356" s="1141"/>
      <c r="C356" s="1141"/>
      <c r="D356" s="1141"/>
      <c r="E356" s="1141"/>
      <c r="F356" s="1141"/>
      <c r="G356" s="1141"/>
      <c r="H356" s="1141"/>
      <c r="I356" s="1141"/>
      <c r="J356" s="1141"/>
      <c r="K356" s="1141"/>
      <c r="L356" s="1141"/>
      <c r="M356" s="1141"/>
      <c r="N356" s="1141"/>
      <c r="O356" s="1141"/>
      <c r="P356" s="1141"/>
      <c r="Q356" s="1141"/>
      <c r="R356" s="1141"/>
      <c r="S356" s="1141"/>
      <c r="T356" s="1141"/>
      <c r="U356" s="1141"/>
      <c r="V356" s="1141"/>
      <c r="W356" s="1141"/>
      <c r="X356" s="1141"/>
      <c r="Y356" s="1141"/>
      <c r="Z356" s="1141"/>
      <c r="AA356" s="1141"/>
      <c r="AB356" s="1141"/>
      <c r="AC356" s="1141"/>
      <c r="AD356" s="1141"/>
      <c r="AE356" s="1141"/>
      <c r="AF356" s="1141"/>
      <c r="AG356" s="1141"/>
      <c r="AH356" s="1141"/>
      <c r="AI356" s="1141"/>
      <c r="AJ356" s="1150"/>
      <c r="AK356" s="1150"/>
      <c r="AL356" s="1150"/>
      <c r="AM356" s="1150"/>
      <c r="AN356" s="1141"/>
      <c r="AO356" s="1141"/>
      <c r="AP356" s="1141"/>
      <c r="AQ356" s="1141"/>
      <c r="AR356" s="1141"/>
      <c r="AS356" s="1141"/>
      <c r="AT356" s="1141"/>
      <c r="AU356" s="1141"/>
      <c r="AV356" s="1141"/>
      <c r="AW356" s="1141"/>
      <c r="AX356" s="1141"/>
      <c r="AY356" s="1141"/>
      <c r="AZ356" s="1141"/>
      <c r="BA356" s="1141"/>
      <c r="BB356" s="1141"/>
      <c r="BC356" s="1141"/>
      <c r="BD356" s="1141"/>
      <c r="BE356" s="1141"/>
      <c r="BF356" s="1141"/>
      <c r="BG356" s="1141"/>
      <c r="BH356" s="1141"/>
      <c r="BI356" s="1141"/>
      <c r="BJ356" s="1141"/>
      <c r="BK356" s="1141"/>
      <c r="BL356" s="1141"/>
    </row>
    <row r="357" spans="1:64" ht="12.75">
      <c r="A357" s="1141"/>
      <c r="B357" s="1141"/>
      <c r="C357" s="1141"/>
      <c r="D357" s="1141"/>
      <c r="E357" s="1141"/>
      <c r="F357" s="1141"/>
      <c r="G357" s="1141"/>
      <c r="H357" s="1141"/>
      <c r="I357" s="1141"/>
      <c r="J357" s="1141"/>
      <c r="K357" s="1141"/>
      <c r="L357" s="1141"/>
      <c r="M357" s="1141"/>
      <c r="N357" s="1141"/>
      <c r="O357" s="1141"/>
      <c r="P357" s="1141"/>
      <c r="Q357" s="1141"/>
      <c r="R357" s="1141"/>
      <c r="S357" s="1141"/>
      <c r="T357" s="1141"/>
      <c r="U357" s="1141"/>
      <c r="V357" s="1141"/>
      <c r="W357" s="1141"/>
      <c r="X357" s="1141"/>
      <c r="Y357" s="1141"/>
      <c r="Z357" s="1141"/>
      <c r="AA357" s="1141"/>
      <c r="AB357" s="1141"/>
      <c r="AC357" s="1141"/>
      <c r="AD357" s="1141"/>
      <c r="AE357" s="1141"/>
      <c r="AF357" s="1141"/>
      <c r="AG357" s="1141"/>
      <c r="AH357" s="1141"/>
      <c r="AI357" s="1141"/>
      <c r="AJ357" s="1150"/>
      <c r="AK357" s="1150"/>
      <c r="AL357" s="1150"/>
      <c r="AM357" s="1150"/>
      <c r="AN357" s="1141"/>
      <c r="AO357" s="1141"/>
      <c r="AP357" s="1141"/>
      <c r="AQ357" s="1141"/>
      <c r="AR357" s="1141"/>
      <c r="AS357" s="1141"/>
      <c r="AT357" s="1141"/>
      <c r="AU357" s="1141"/>
      <c r="AV357" s="1141"/>
      <c r="AW357" s="1141"/>
      <c r="AX357" s="1141"/>
      <c r="AY357" s="1141"/>
      <c r="AZ357" s="1141"/>
      <c r="BA357" s="1141"/>
      <c r="BB357" s="1141"/>
      <c r="BC357" s="1141"/>
      <c r="BD357" s="1141"/>
      <c r="BE357" s="1141"/>
      <c r="BF357" s="1141"/>
      <c r="BG357" s="1141"/>
      <c r="BH357" s="1141"/>
      <c r="BI357" s="1141"/>
      <c r="BJ357" s="1141"/>
      <c r="BK357" s="1141"/>
      <c r="BL357" s="1141"/>
    </row>
    <row r="358" spans="1:64" ht="12.75">
      <c r="A358" s="1141"/>
      <c r="B358" s="1141"/>
      <c r="C358" s="1141"/>
      <c r="D358" s="1141"/>
      <c r="E358" s="1141"/>
      <c r="F358" s="1141"/>
      <c r="G358" s="1141"/>
      <c r="H358" s="1141"/>
      <c r="I358" s="1141"/>
      <c r="J358" s="1141"/>
      <c r="K358" s="1141"/>
      <c r="L358" s="1141"/>
      <c r="M358" s="1141"/>
      <c r="N358" s="1141"/>
      <c r="O358" s="1141"/>
      <c r="P358" s="1141"/>
      <c r="Q358" s="1141"/>
      <c r="R358" s="1141"/>
      <c r="S358" s="1141"/>
      <c r="T358" s="1141"/>
      <c r="U358" s="1141"/>
      <c r="V358" s="1141"/>
      <c r="W358" s="1141"/>
      <c r="X358" s="1141"/>
      <c r="Y358" s="1141"/>
      <c r="Z358" s="1141"/>
      <c r="AA358" s="1141"/>
      <c r="AB358" s="1141"/>
      <c r="AC358" s="1141"/>
      <c r="AD358" s="1141"/>
      <c r="AE358" s="1141"/>
      <c r="AF358" s="1141"/>
      <c r="AG358" s="1141"/>
      <c r="AH358" s="1141"/>
      <c r="AI358" s="1141"/>
      <c r="AJ358" s="1150"/>
      <c r="AK358" s="1150"/>
      <c r="AL358" s="1150"/>
      <c r="AM358" s="1150"/>
      <c r="AN358" s="1141"/>
      <c r="AO358" s="1141"/>
      <c r="AP358" s="1141"/>
      <c r="AQ358" s="1141"/>
      <c r="AR358" s="1141"/>
      <c r="AS358" s="1141"/>
      <c r="AT358" s="1141"/>
      <c r="AU358" s="1141"/>
      <c r="AV358" s="1141"/>
      <c r="AW358" s="1141"/>
      <c r="AX358" s="1141"/>
      <c r="AY358" s="1141"/>
      <c r="AZ358" s="1141"/>
      <c r="BA358" s="1141"/>
      <c r="BB358" s="1141"/>
      <c r="BC358" s="1141"/>
      <c r="BD358" s="1141"/>
      <c r="BE358" s="1141"/>
      <c r="BF358" s="1141"/>
      <c r="BG358" s="1141"/>
      <c r="BH358" s="1141"/>
      <c r="BI358" s="1141"/>
      <c r="BJ358" s="1141"/>
      <c r="BK358" s="1141"/>
      <c r="BL358" s="1141"/>
    </row>
    <row r="359" spans="1:64" ht="12.75">
      <c r="A359" s="1141"/>
      <c r="B359" s="1141"/>
      <c r="C359" s="1141"/>
      <c r="D359" s="1141"/>
      <c r="E359" s="1141"/>
      <c r="F359" s="1141"/>
      <c r="G359" s="1141"/>
      <c r="H359" s="1141"/>
      <c r="I359" s="1141"/>
      <c r="J359" s="1141"/>
      <c r="K359" s="1141"/>
      <c r="L359" s="1141"/>
      <c r="M359" s="1141"/>
      <c r="N359" s="1141"/>
      <c r="O359" s="1141"/>
      <c r="P359" s="1141"/>
      <c r="Q359" s="1141"/>
      <c r="R359" s="1141"/>
      <c r="S359" s="1141"/>
      <c r="T359" s="1141"/>
      <c r="U359" s="1141"/>
      <c r="V359" s="1141"/>
      <c r="W359" s="1141"/>
      <c r="X359" s="1141"/>
      <c r="Y359" s="1141"/>
      <c r="Z359" s="1141"/>
      <c r="AA359" s="1141"/>
      <c r="AB359" s="1141"/>
      <c r="AC359" s="1141"/>
      <c r="AD359" s="1141"/>
      <c r="AE359" s="1141"/>
      <c r="AF359" s="1141"/>
      <c r="AG359" s="1141"/>
      <c r="AH359" s="1141"/>
      <c r="AI359" s="1141"/>
      <c r="AJ359" s="1150"/>
      <c r="AK359" s="1150"/>
      <c r="AL359" s="1150"/>
      <c r="AM359" s="1150"/>
      <c r="AN359" s="1141"/>
      <c r="AO359" s="1141"/>
      <c r="AP359" s="1141"/>
      <c r="AQ359" s="1141"/>
      <c r="AR359" s="1141"/>
      <c r="AS359" s="1141"/>
      <c r="AT359" s="1141"/>
      <c r="AU359" s="1141"/>
      <c r="AV359" s="1141"/>
      <c r="AW359" s="1141"/>
      <c r="AX359" s="1141"/>
      <c r="AY359" s="1141"/>
      <c r="AZ359" s="1141"/>
      <c r="BA359" s="1141"/>
      <c r="BB359" s="1141"/>
      <c r="BC359" s="1141"/>
      <c r="BD359" s="1141"/>
      <c r="BE359" s="1141"/>
      <c r="BF359" s="1141"/>
      <c r="BG359" s="1141"/>
      <c r="BH359" s="1141"/>
      <c r="BI359" s="1141"/>
      <c r="BJ359" s="1141"/>
      <c r="BK359" s="1141"/>
      <c r="BL359" s="1141"/>
    </row>
    <row r="360" spans="1:64" ht="12.75">
      <c r="A360" s="1141"/>
      <c r="B360" s="1141"/>
      <c r="C360" s="1141"/>
      <c r="D360" s="1141"/>
      <c r="E360" s="1141"/>
      <c r="F360" s="1141"/>
      <c r="G360" s="1141"/>
      <c r="H360" s="1141"/>
      <c r="I360" s="1141"/>
      <c r="J360" s="1141"/>
      <c r="K360" s="1141"/>
      <c r="L360" s="1141"/>
      <c r="M360" s="1141"/>
      <c r="N360" s="1141"/>
      <c r="O360" s="1141"/>
      <c r="P360" s="1141"/>
      <c r="Q360" s="1141"/>
      <c r="R360" s="1141"/>
      <c r="S360" s="1141"/>
      <c r="T360" s="1141"/>
      <c r="U360" s="1141"/>
      <c r="V360" s="1141"/>
      <c r="W360" s="1141"/>
      <c r="X360" s="1141"/>
      <c r="Y360" s="1141"/>
      <c r="Z360" s="1141"/>
      <c r="AA360" s="1141"/>
      <c r="AB360" s="1141"/>
      <c r="AC360" s="1141"/>
      <c r="AD360" s="1141"/>
      <c r="AE360" s="1141"/>
      <c r="AF360" s="1141"/>
      <c r="AG360" s="1141"/>
      <c r="AH360" s="1141"/>
      <c r="AI360" s="1141"/>
      <c r="AJ360" s="1150"/>
      <c r="AK360" s="1150"/>
      <c r="AL360" s="1150"/>
      <c r="AM360" s="1150"/>
      <c r="AN360" s="1141"/>
      <c r="AO360" s="1141"/>
      <c r="AP360" s="1141"/>
      <c r="AQ360" s="1141"/>
      <c r="AR360" s="1141"/>
      <c r="AS360" s="1141"/>
      <c r="AT360" s="1141"/>
      <c r="AU360" s="1141"/>
      <c r="AV360" s="1141"/>
      <c r="AW360" s="1141"/>
      <c r="AX360" s="1141"/>
      <c r="AY360" s="1141"/>
      <c r="AZ360" s="1141"/>
      <c r="BA360" s="1141"/>
      <c r="BB360" s="1141"/>
      <c r="BC360" s="1141"/>
      <c r="BD360" s="1141"/>
      <c r="BE360" s="1141"/>
      <c r="BF360" s="1141"/>
      <c r="BG360" s="1141"/>
      <c r="BH360" s="1141"/>
      <c r="BI360" s="1141"/>
      <c r="BJ360" s="1141"/>
      <c r="BK360" s="1141"/>
      <c r="BL360" s="1141"/>
    </row>
    <row r="361" spans="1:64" ht="12.75">
      <c r="A361" s="1141"/>
      <c r="B361" s="1141"/>
      <c r="C361" s="1141"/>
      <c r="D361" s="1141"/>
      <c r="E361" s="1141"/>
      <c r="F361" s="1141"/>
      <c r="G361" s="1141"/>
      <c r="H361" s="1141"/>
      <c r="I361" s="1141"/>
      <c r="J361" s="1141"/>
      <c r="K361" s="1141"/>
      <c r="L361" s="1141"/>
      <c r="M361" s="1141"/>
      <c r="N361" s="1141"/>
      <c r="O361" s="1141"/>
      <c r="P361" s="1141"/>
      <c r="Q361" s="1141"/>
      <c r="R361" s="1141"/>
      <c r="S361" s="1141"/>
      <c r="T361" s="1141"/>
      <c r="U361" s="1141"/>
      <c r="V361" s="1141"/>
      <c r="W361" s="1141"/>
      <c r="X361" s="1141"/>
      <c r="Y361" s="1141"/>
      <c r="Z361" s="1141"/>
      <c r="AA361" s="1141"/>
      <c r="AB361" s="1141"/>
      <c r="AC361" s="1141"/>
      <c r="AD361" s="1141"/>
      <c r="AE361" s="1141"/>
      <c r="AF361" s="1141"/>
      <c r="AG361" s="1141"/>
      <c r="AH361" s="1141"/>
      <c r="AI361" s="1141"/>
      <c r="AJ361" s="1150"/>
      <c r="AK361" s="1150"/>
      <c r="AL361" s="1150"/>
      <c r="AM361" s="1150"/>
      <c r="AN361" s="1141"/>
      <c r="AO361" s="1141"/>
      <c r="AP361" s="1141"/>
      <c r="AQ361" s="1141"/>
      <c r="AR361" s="1141"/>
      <c r="AS361" s="1141"/>
      <c r="AT361" s="1141"/>
      <c r="AU361" s="1141"/>
      <c r="AV361" s="1141"/>
      <c r="AW361" s="1141"/>
      <c r="AX361" s="1141"/>
      <c r="AY361" s="1141"/>
      <c r="AZ361" s="1141"/>
      <c r="BA361" s="1141"/>
      <c r="BB361" s="1141"/>
      <c r="BC361" s="1141"/>
      <c r="BD361" s="1141"/>
      <c r="BE361" s="1141"/>
      <c r="BF361" s="1141"/>
      <c r="BG361" s="1141"/>
      <c r="BH361" s="1141"/>
      <c r="BI361" s="1141"/>
      <c r="BJ361" s="1141"/>
      <c r="BK361" s="1141"/>
      <c r="BL361" s="1141"/>
    </row>
    <row r="362" spans="1:64" ht="12.75">
      <c r="A362" s="1141"/>
      <c r="B362" s="1141"/>
      <c r="C362" s="1141"/>
      <c r="D362" s="1141"/>
      <c r="E362" s="1141"/>
      <c r="F362" s="1141"/>
      <c r="G362" s="1141"/>
      <c r="H362" s="1141"/>
      <c r="I362" s="1141"/>
      <c r="J362" s="1141"/>
      <c r="K362" s="1141"/>
      <c r="L362" s="1141"/>
      <c r="M362" s="1141"/>
      <c r="N362" s="1141"/>
      <c r="O362" s="1141"/>
      <c r="P362" s="1141"/>
      <c r="Q362" s="1141"/>
      <c r="R362" s="1141"/>
      <c r="S362" s="1141"/>
      <c r="T362" s="1141"/>
      <c r="U362" s="1141"/>
      <c r="V362" s="1141"/>
      <c r="W362" s="1141"/>
      <c r="X362" s="1141"/>
      <c r="Y362" s="1141"/>
      <c r="Z362" s="1141"/>
      <c r="AA362" s="1141"/>
      <c r="AB362" s="1141"/>
      <c r="AC362" s="1141"/>
      <c r="AD362" s="1141"/>
      <c r="AE362" s="1141"/>
      <c r="AF362" s="1141"/>
      <c r="AG362" s="1141"/>
      <c r="AH362" s="1141"/>
      <c r="AI362" s="1141"/>
      <c r="AJ362" s="1150"/>
      <c r="AK362" s="1150"/>
      <c r="AL362" s="1150"/>
      <c r="AM362" s="1150"/>
      <c r="AN362" s="1141"/>
      <c r="AO362" s="1141"/>
      <c r="AP362" s="1141"/>
      <c r="AQ362" s="1141"/>
      <c r="AR362" s="1141"/>
      <c r="AS362" s="1141"/>
      <c r="AT362" s="1141"/>
      <c r="AU362" s="1141"/>
      <c r="AV362" s="1141"/>
      <c r="AW362" s="1141"/>
      <c r="AX362" s="1141"/>
      <c r="AY362" s="1141"/>
      <c r="AZ362" s="1141"/>
      <c r="BA362" s="1141"/>
      <c r="BB362" s="1141"/>
      <c r="BC362" s="1141"/>
      <c r="BD362" s="1141"/>
      <c r="BE362" s="1141"/>
      <c r="BF362" s="1141"/>
      <c r="BG362" s="1141"/>
      <c r="BH362" s="1141"/>
      <c r="BI362" s="1141"/>
      <c r="BJ362" s="1141"/>
      <c r="BK362" s="1141"/>
      <c r="BL362" s="1141"/>
    </row>
    <row r="363" spans="1:64" ht="12.75">
      <c r="A363" s="1141"/>
      <c r="B363" s="1141"/>
      <c r="C363" s="1141"/>
      <c r="D363" s="1141"/>
      <c r="E363" s="1141"/>
      <c r="F363" s="1141"/>
      <c r="G363" s="1141"/>
      <c r="H363" s="1141"/>
      <c r="I363" s="1141"/>
      <c r="J363" s="1141"/>
      <c r="K363" s="1141"/>
      <c r="L363" s="1141"/>
      <c r="M363" s="1141"/>
      <c r="N363" s="1141"/>
      <c r="O363" s="1141"/>
      <c r="P363" s="1141"/>
      <c r="Q363" s="1141"/>
      <c r="R363" s="1141"/>
      <c r="S363" s="1141"/>
      <c r="T363" s="1141"/>
      <c r="U363" s="1141"/>
      <c r="V363" s="1141"/>
      <c r="W363" s="1141"/>
      <c r="X363" s="1141"/>
      <c r="Y363" s="1141"/>
      <c r="Z363" s="1141"/>
      <c r="AA363" s="1141"/>
      <c r="AB363" s="1141"/>
      <c r="AC363" s="1141"/>
      <c r="AD363" s="1141"/>
      <c r="AE363" s="1141"/>
      <c r="AF363" s="1141"/>
      <c r="AG363" s="1141"/>
      <c r="AH363" s="1141"/>
      <c r="AI363" s="1141"/>
      <c r="AJ363" s="1150"/>
      <c r="AK363" s="1150"/>
      <c r="AL363" s="1150"/>
      <c r="AM363" s="1150"/>
      <c r="AN363" s="1141"/>
      <c r="AO363" s="1141"/>
      <c r="AP363" s="1141"/>
      <c r="AQ363" s="1141"/>
      <c r="AR363" s="1141"/>
      <c r="AS363" s="1141"/>
      <c r="AT363" s="1141"/>
      <c r="AU363" s="1141"/>
      <c r="AV363" s="1141"/>
      <c r="AW363" s="1141"/>
      <c r="AX363" s="1141"/>
      <c r="AY363" s="1141"/>
      <c r="AZ363" s="1141"/>
      <c r="BA363" s="1141"/>
      <c r="BB363" s="1141"/>
      <c r="BC363" s="1141"/>
      <c r="BD363" s="1141"/>
      <c r="BE363" s="1141"/>
      <c r="BF363" s="1141"/>
      <c r="BG363" s="1141"/>
      <c r="BH363" s="1141"/>
      <c r="BI363" s="1141"/>
      <c r="BJ363" s="1141"/>
      <c r="BK363" s="1141"/>
      <c r="BL363" s="1141"/>
    </row>
    <row r="364" spans="1:64" ht="12.75">
      <c r="A364" s="1141"/>
      <c r="B364" s="1141"/>
      <c r="C364" s="1141"/>
      <c r="D364" s="1141"/>
      <c r="E364" s="1141"/>
      <c r="F364" s="1141"/>
      <c r="G364" s="1141"/>
      <c r="H364" s="1141"/>
      <c r="I364" s="1141"/>
      <c r="J364" s="1141"/>
      <c r="K364" s="1141"/>
      <c r="L364" s="1141"/>
      <c r="M364" s="1141"/>
      <c r="N364" s="1141"/>
      <c r="O364" s="1141"/>
      <c r="P364" s="1141"/>
      <c r="Q364" s="1141"/>
      <c r="R364" s="1141"/>
      <c r="S364" s="1141"/>
      <c r="T364" s="1141"/>
      <c r="U364" s="1141"/>
      <c r="V364" s="1141"/>
      <c r="W364" s="1141"/>
      <c r="X364" s="1141"/>
      <c r="Y364" s="1141"/>
      <c r="Z364" s="1141"/>
      <c r="AA364" s="1141"/>
      <c r="AB364" s="1141"/>
      <c r="AC364" s="1141"/>
      <c r="AD364" s="1141"/>
      <c r="AE364" s="1141"/>
      <c r="AF364" s="1141"/>
      <c r="AG364" s="1141"/>
      <c r="AH364" s="1141"/>
      <c r="AI364" s="1141"/>
      <c r="AJ364" s="1150"/>
      <c r="AK364" s="1150"/>
      <c r="AL364" s="1150"/>
      <c r="AM364" s="1150"/>
      <c r="AN364" s="1141"/>
      <c r="AO364" s="1141"/>
      <c r="AP364" s="1141"/>
      <c r="AQ364" s="1141"/>
      <c r="AR364" s="1141"/>
      <c r="AS364" s="1141"/>
      <c r="AT364" s="1141"/>
      <c r="AU364" s="1141"/>
      <c r="AV364" s="1141"/>
      <c r="AW364" s="1141"/>
      <c r="AX364" s="1141"/>
      <c r="AY364" s="1141"/>
      <c r="AZ364" s="1141"/>
      <c r="BA364" s="1141"/>
      <c r="BB364" s="1141"/>
      <c r="BC364" s="1141"/>
      <c r="BD364" s="1141"/>
      <c r="BE364" s="1141"/>
      <c r="BF364" s="1141"/>
      <c r="BG364" s="1141"/>
      <c r="BH364" s="1141"/>
      <c r="BI364" s="1141"/>
      <c r="BJ364" s="1141"/>
      <c r="BK364" s="1141"/>
      <c r="BL364" s="1141"/>
    </row>
    <row r="365" spans="1:64" ht="12.75">
      <c r="A365" s="1141"/>
      <c r="B365" s="1141"/>
      <c r="C365" s="1141"/>
      <c r="D365" s="1141"/>
      <c r="E365" s="1141"/>
      <c r="F365" s="1141"/>
      <c r="G365" s="1141"/>
      <c r="H365" s="1141"/>
      <c r="I365" s="1141"/>
      <c r="J365" s="1141"/>
      <c r="K365" s="1141"/>
      <c r="L365" s="1141"/>
      <c r="M365" s="1141"/>
      <c r="N365" s="1141"/>
      <c r="O365" s="1141"/>
      <c r="P365" s="1141"/>
      <c r="Q365" s="1141"/>
      <c r="R365" s="1141"/>
      <c r="S365" s="1141"/>
      <c r="T365" s="1141"/>
      <c r="U365" s="1141"/>
      <c r="V365" s="1141"/>
      <c r="W365" s="1141"/>
      <c r="X365" s="1141"/>
      <c r="Y365" s="1141"/>
      <c r="Z365" s="1141"/>
      <c r="AA365" s="1141"/>
      <c r="AB365" s="1141"/>
      <c r="AC365" s="1141"/>
      <c r="AD365" s="1141"/>
      <c r="AE365" s="1141"/>
      <c r="AF365" s="1141"/>
      <c r="AG365" s="1141"/>
      <c r="AH365" s="1141"/>
      <c r="AI365" s="1141"/>
      <c r="AJ365" s="1150"/>
      <c r="AK365" s="1150"/>
      <c r="AL365" s="1150"/>
      <c r="AM365" s="1150"/>
      <c r="AN365" s="1141"/>
      <c r="AO365" s="1141"/>
      <c r="AP365" s="1141"/>
      <c r="AQ365" s="1141"/>
      <c r="AR365" s="1141"/>
      <c r="AS365" s="1141"/>
      <c r="AT365" s="1141"/>
      <c r="AU365" s="1141"/>
      <c r="AV365" s="1141"/>
      <c r="AW365" s="1141"/>
      <c r="AX365" s="1141"/>
      <c r="AY365" s="1141"/>
      <c r="AZ365" s="1141"/>
      <c r="BA365" s="1141"/>
      <c r="BB365" s="1141"/>
      <c r="BC365" s="1141"/>
      <c r="BD365" s="1141"/>
      <c r="BE365" s="1141"/>
      <c r="BF365" s="1141"/>
      <c r="BG365" s="1141"/>
      <c r="BH365" s="1141"/>
      <c r="BI365" s="1141"/>
      <c r="BJ365" s="1141"/>
      <c r="BK365" s="1141"/>
      <c r="BL365" s="1141"/>
    </row>
    <row r="366" spans="1:64" ht="12.75">
      <c r="A366" s="1141"/>
      <c r="B366" s="1141"/>
      <c r="C366" s="1141"/>
      <c r="D366" s="1141"/>
      <c r="E366" s="1141"/>
      <c r="F366" s="1141"/>
      <c r="G366" s="1141"/>
      <c r="H366" s="1141"/>
      <c r="I366" s="1141"/>
      <c r="J366" s="1141"/>
      <c r="K366" s="1141"/>
      <c r="L366" s="1141"/>
      <c r="M366" s="1141"/>
      <c r="N366" s="1141"/>
      <c r="O366" s="1141"/>
      <c r="P366" s="1141"/>
      <c r="Q366" s="1141"/>
      <c r="R366" s="1141"/>
      <c r="S366" s="1141"/>
      <c r="T366" s="1141"/>
      <c r="U366" s="1141"/>
      <c r="V366" s="1141"/>
      <c r="W366" s="1141"/>
      <c r="X366" s="1141"/>
      <c r="Y366" s="1141"/>
      <c r="Z366" s="1141"/>
      <c r="AA366" s="1141"/>
      <c r="AB366" s="1141"/>
      <c r="AC366" s="1141"/>
      <c r="AD366" s="1141"/>
      <c r="AE366" s="1141"/>
      <c r="AF366" s="1141"/>
      <c r="AG366" s="1141"/>
      <c r="AH366" s="1141"/>
      <c r="AI366" s="1141"/>
      <c r="AJ366" s="1150"/>
      <c r="AK366" s="1150"/>
      <c r="AL366" s="1150"/>
      <c r="AM366" s="1150"/>
      <c r="AN366" s="1141"/>
      <c r="AO366" s="1141"/>
      <c r="AP366" s="1141"/>
      <c r="AQ366" s="1141"/>
      <c r="AR366" s="1141"/>
      <c r="AS366" s="1141"/>
      <c r="AT366" s="1141"/>
      <c r="AU366" s="1141"/>
      <c r="AV366" s="1141"/>
      <c r="AW366" s="1141"/>
      <c r="AX366" s="1141"/>
      <c r="AY366" s="1141"/>
      <c r="AZ366" s="1141"/>
      <c r="BA366" s="1141"/>
      <c r="BB366" s="1141"/>
      <c r="BC366" s="1141"/>
      <c r="BD366" s="1141"/>
      <c r="BE366" s="1141"/>
      <c r="BF366" s="1141"/>
      <c r="BG366" s="1141"/>
      <c r="BH366" s="1141"/>
      <c r="BI366" s="1141"/>
      <c r="BJ366" s="1141"/>
      <c r="BK366" s="1141"/>
      <c r="BL366" s="1141"/>
    </row>
    <row r="367" spans="1:64" ht="12.75">
      <c r="A367" s="1141"/>
      <c r="B367" s="1141"/>
      <c r="C367" s="1141"/>
      <c r="D367" s="1141"/>
      <c r="E367" s="1141"/>
      <c r="F367" s="1141"/>
      <c r="G367" s="1141"/>
      <c r="H367" s="1141"/>
      <c r="I367" s="1141"/>
      <c r="J367" s="1141"/>
      <c r="K367" s="1141"/>
      <c r="L367" s="1141"/>
      <c r="M367" s="1141"/>
      <c r="N367" s="1141"/>
      <c r="O367" s="1141"/>
      <c r="P367" s="1141"/>
      <c r="Q367" s="1141"/>
      <c r="R367" s="1141"/>
      <c r="S367" s="1141"/>
      <c r="T367" s="1141"/>
      <c r="U367" s="1141"/>
      <c r="V367" s="1141"/>
      <c r="W367" s="1141"/>
      <c r="X367" s="1141"/>
      <c r="Y367" s="1141"/>
      <c r="Z367" s="1141"/>
      <c r="AA367" s="1141"/>
      <c r="AB367" s="1141"/>
      <c r="AC367" s="1141"/>
      <c r="AD367" s="1141"/>
      <c r="AE367" s="1141"/>
      <c r="AF367" s="1141"/>
      <c r="AG367" s="1141"/>
      <c r="AH367" s="1141"/>
      <c r="AI367" s="1141"/>
      <c r="AJ367" s="1150"/>
      <c r="AK367" s="1150"/>
      <c r="AL367" s="1150"/>
      <c r="AM367" s="1150"/>
      <c r="AN367" s="1141"/>
      <c r="AO367" s="1141"/>
      <c r="AP367" s="1141"/>
      <c r="AQ367" s="1141"/>
      <c r="AR367" s="1141"/>
      <c r="AS367" s="1141"/>
      <c r="AT367" s="1141"/>
      <c r="AU367" s="1141"/>
      <c r="AV367" s="1141"/>
      <c r="AW367" s="1141"/>
      <c r="AX367" s="1141"/>
      <c r="AY367" s="1141"/>
      <c r="AZ367" s="1141"/>
      <c r="BA367" s="1141"/>
      <c r="BB367" s="1141"/>
      <c r="BC367" s="1141"/>
      <c r="BD367" s="1141"/>
      <c r="BE367" s="1141"/>
      <c r="BF367" s="1141"/>
      <c r="BG367" s="1141"/>
      <c r="BH367" s="1141"/>
      <c r="BI367" s="1141"/>
      <c r="BJ367" s="1141"/>
      <c r="BK367" s="1141"/>
      <c r="BL367" s="1141"/>
    </row>
    <row r="368" spans="1:64" ht="12.75">
      <c r="A368" s="1141"/>
      <c r="B368" s="1141"/>
      <c r="C368" s="1141"/>
      <c r="D368" s="1141"/>
      <c r="E368" s="1141"/>
      <c r="F368" s="1141"/>
      <c r="G368" s="1141"/>
      <c r="H368" s="1141"/>
      <c r="I368" s="1141"/>
      <c r="J368" s="1141"/>
      <c r="K368" s="1141"/>
      <c r="L368" s="1141"/>
      <c r="M368" s="1141"/>
      <c r="N368" s="1141"/>
      <c r="O368" s="1141"/>
      <c r="P368" s="1141"/>
      <c r="Q368" s="1141"/>
      <c r="R368" s="1141"/>
      <c r="S368" s="1141"/>
      <c r="T368" s="1141"/>
      <c r="U368" s="1141"/>
      <c r="V368" s="1141"/>
      <c r="W368" s="1141"/>
      <c r="X368" s="1141"/>
      <c r="Y368" s="1141"/>
      <c r="Z368" s="1141"/>
      <c r="AA368" s="1141"/>
      <c r="AB368" s="1141"/>
      <c r="AC368" s="1141"/>
      <c r="AD368" s="1141"/>
      <c r="AE368" s="1141"/>
      <c r="AF368" s="1141"/>
      <c r="AG368" s="1141"/>
      <c r="AH368" s="1141"/>
      <c r="AI368" s="1141"/>
      <c r="AJ368" s="1150"/>
      <c r="AK368" s="1150"/>
      <c r="AL368" s="1150"/>
      <c r="AM368" s="1150"/>
      <c r="AN368" s="1141"/>
      <c r="AO368" s="1141"/>
      <c r="AP368" s="1141"/>
      <c r="AQ368" s="1141"/>
      <c r="AR368" s="1141"/>
      <c r="AS368" s="1141"/>
      <c r="AT368" s="1141"/>
      <c r="AU368" s="1141"/>
      <c r="AV368" s="1141"/>
      <c r="AW368" s="1141"/>
      <c r="AX368" s="1141"/>
      <c r="AY368" s="1141"/>
      <c r="AZ368" s="1141"/>
      <c r="BA368" s="1141"/>
      <c r="BB368" s="1141"/>
      <c r="BC368" s="1141"/>
      <c r="BD368" s="1141"/>
      <c r="BE368" s="1141"/>
      <c r="BF368" s="1141"/>
      <c r="BG368" s="1141"/>
      <c r="BH368" s="1141"/>
      <c r="BI368" s="1141"/>
      <c r="BJ368" s="1141"/>
      <c r="BK368" s="1141"/>
      <c r="BL368" s="1141"/>
    </row>
    <row r="369" spans="1:64" ht="12.75">
      <c r="A369" s="1141"/>
      <c r="B369" s="1141"/>
      <c r="C369" s="1141"/>
      <c r="D369" s="1141"/>
      <c r="E369" s="1141"/>
      <c r="F369" s="1141"/>
      <c r="G369" s="1141"/>
      <c r="H369" s="1141"/>
      <c r="I369" s="1141"/>
      <c r="J369" s="1141"/>
      <c r="K369" s="1141"/>
      <c r="L369" s="1141"/>
      <c r="M369" s="1141"/>
      <c r="N369" s="1141"/>
      <c r="O369" s="1141"/>
      <c r="P369" s="1141"/>
      <c r="Q369" s="1141"/>
      <c r="R369" s="1141"/>
      <c r="S369" s="1141"/>
      <c r="T369" s="1141"/>
      <c r="U369" s="1141"/>
      <c r="V369" s="1141"/>
      <c r="W369" s="1141"/>
      <c r="X369" s="1141"/>
      <c r="Y369" s="1141"/>
      <c r="Z369" s="1141"/>
      <c r="AA369" s="1141"/>
      <c r="AB369" s="1141"/>
      <c r="AC369" s="1141"/>
      <c r="AD369" s="1141"/>
      <c r="AE369" s="1141"/>
      <c r="AF369" s="1141"/>
      <c r="AG369" s="1141"/>
      <c r="AH369" s="1141"/>
      <c r="AI369" s="1141"/>
      <c r="AJ369" s="1150"/>
      <c r="AK369" s="1150"/>
      <c r="AL369" s="1150"/>
      <c r="AM369" s="1150"/>
      <c r="AN369" s="1141"/>
      <c r="AO369" s="1141"/>
      <c r="AP369" s="1141"/>
      <c r="AQ369" s="1141"/>
      <c r="AR369" s="1141"/>
      <c r="AS369" s="1141"/>
      <c r="AT369" s="1141"/>
      <c r="AU369" s="1141"/>
      <c r="AV369" s="1141"/>
      <c r="AW369" s="1141"/>
      <c r="AX369" s="1141"/>
      <c r="AY369" s="1141"/>
      <c r="AZ369" s="1141"/>
      <c r="BA369" s="1141"/>
      <c r="BB369" s="1141"/>
      <c r="BC369" s="1141"/>
      <c r="BD369" s="1141"/>
      <c r="BE369" s="1141"/>
      <c r="BF369" s="1141"/>
      <c r="BG369" s="1141"/>
      <c r="BH369" s="1141"/>
      <c r="BI369" s="1141"/>
      <c r="BJ369" s="1141"/>
      <c r="BK369" s="1141"/>
      <c r="BL369" s="1141"/>
    </row>
    <row r="370" spans="1:64" ht="12.75">
      <c r="A370" s="1141"/>
      <c r="B370" s="1141"/>
      <c r="C370" s="1141"/>
      <c r="D370" s="1141"/>
      <c r="E370" s="1141"/>
      <c r="F370" s="1141"/>
      <c r="G370" s="1141"/>
      <c r="H370" s="1141"/>
      <c r="I370" s="1141"/>
      <c r="J370" s="1141"/>
      <c r="K370" s="1141"/>
      <c r="L370" s="1141"/>
      <c r="M370" s="1141"/>
      <c r="N370" s="1141"/>
      <c r="O370" s="1141"/>
      <c r="P370" s="1141"/>
      <c r="Q370" s="1141"/>
      <c r="R370" s="1141"/>
      <c r="S370" s="1141"/>
      <c r="T370" s="1141"/>
      <c r="U370" s="1141"/>
      <c r="V370" s="1141"/>
      <c r="W370" s="1141"/>
      <c r="X370" s="1141"/>
      <c r="Y370" s="1141"/>
      <c r="Z370" s="1141"/>
      <c r="AA370" s="1141"/>
      <c r="AB370" s="1141"/>
      <c r="AC370" s="1141"/>
      <c r="AD370" s="1141"/>
      <c r="AE370" s="1141"/>
      <c r="AF370" s="1141"/>
      <c r="AG370" s="1141"/>
      <c r="AH370" s="1141"/>
      <c r="AI370" s="1141"/>
      <c r="AJ370" s="1150"/>
      <c r="AK370" s="1150"/>
      <c r="AL370" s="1150"/>
      <c r="AM370" s="1150"/>
      <c r="AN370" s="1141"/>
      <c r="AO370" s="1141"/>
      <c r="AP370" s="1141"/>
      <c r="AQ370" s="1141"/>
      <c r="AR370" s="1141"/>
      <c r="AS370" s="1141"/>
      <c r="AT370" s="1141"/>
      <c r="AU370" s="1141"/>
      <c r="AV370" s="1141"/>
      <c r="AW370" s="1141"/>
      <c r="AX370" s="1141"/>
      <c r="AY370" s="1141"/>
      <c r="AZ370" s="1141"/>
      <c r="BA370" s="1141"/>
      <c r="BB370" s="1141"/>
      <c r="BC370" s="1141"/>
      <c r="BD370" s="1141"/>
      <c r="BE370" s="1141"/>
      <c r="BF370" s="1141"/>
      <c r="BG370" s="1141"/>
      <c r="BH370" s="1141"/>
      <c r="BI370" s="1141"/>
      <c r="BJ370" s="1141"/>
      <c r="BK370" s="1141"/>
      <c r="BL370" s="1141"/>
    </row>
    <row r="371" spans="1:64" ht="12.75">
      <c r="A371" s="1141"/>
      <c r="B371" s="1141"/>
      <c r="C371" s="1141"/>
      <c r="D371" s="1141"/>
      <c r="E371" s="1141"/>
      <c r="F371" s="1141"/>
      <c r="G371" s="1141"/>
      <c r="H371" s="1141"/>
      <c r="I371" s="1141"/>
      <c r="J371" s="1141"/>
      <c r="K371" s="1141"/>
      <c r="L371" s="1141"/>
      <c r="M371" s="1141"/>
      <c r="N371" s="1141"/>
      <c r="O371" s="1141"/>
      <c r="P371" s="1141"/>
      <c r="Q371" s="1141"/>
      <c r="R371" s="1141"/>
      <c r="S371" s="1141"/>
      <c r="T371" s="1141"/>
      <c r="U371" s="1141"/>
      <c r="V371" s="1141"/>
      <c r="W371" s="1141"/>
      <c r="X371" s="1141"/>
      <c r="Y371" s="1141"/>
      <c r="Z371" s="1141"/>
      <c r="AA371" s="1141"/>
      <c r="AB371" s="1141"/>
      <c r="AC371" s="1141"/>
      <c r="AD371" s="1141"/>
      <c r="AE371" s="1141"/>
      <c r="AF371" s="1141"/>
      <c r="AG371" s="1141"/>
      <c r="AH371" s="1141"/>
      <c r="AI371" s="1141"/>
      <c r="AJ371" s="1150"/>
      <c r="AK371" s="1150"/>
      <c r="AL371" s="1150"/>
      <c r="AM371" s="1150"/>
      <c r="AN371" s="1141"/>
      <c r="AO371" s="1141"/>
      <c r="AP371" s="1141"/>
      <c r="AQ371" s="1141"/>
      <c r="AR371" s="1141"/>
      <c r="AS371" s="1141"/>
      <c r="AT371" s="1141"/>
      <c r="AU371" s="1141"/>
      <c r="AV371" s="1141"/>
      <c r="AW371" s="1141"/>
      <c r="AX371" s="1141"/>
      <c r="AY371" s="1141"/>
      <c r="AZ371" s="1141"/>
      <c r="BA371" s="1141"/>
      <c r="BB371" s="1141"/>
      <c r="BC371" s="1141"/>
      <c r="BD371" s="1141"/>
      <c r="BE371" s="1141"/>
      <c r="BF371" s="1141"/>
      <c r="BG371" s="1141"/>
      <c r="BH371" s="1141"/>
      <c r="BI371" s="1141"/>
      <c r="BJ371" s="1141"/>
      <c r="BK371" s="1141"/>
      <c r="BL371" s="1141"/>
    </row>
    <row r="372" spans="1:64" ht="12.75">
      <c r="A372" s="1141"/>
      <c r="B372" s="1141"/>
      <c r="C372" s="1141"/>
      <c r="D372" s="1141"/>
      <c r="E372" s="1141"/>
      <c r="F372" s="1141"/>
      <c r="G372" s="1141"/>
      <c r="H372" s="1141"/>
      <c r="I372" s="1141"/>
      <c r="J372" s="1141"/>
      <c r="K372" s="1141"/>
      <c r="L372" s="1141"/>
      <c r="M372" s="1141"/>
      <c r="N372" s="1141"/>
      <c r="O372" s="1141"/>
      <c r="P372" s="1141"/>
      <c r="Q372" s="1141"/>
      <c r="R372" s="1141"/>
      <c r="S372" s="1141"/>
      <c r="T372" s="1141"/>
      <c r="U372" s="1141"/>
      <c r="V372" s="1141"/>
      <c r="W372" s="1141"/>
      <c r="X372" s="1141"/>
      <c r="Y372" s="1141"/>
      <c r="Z372" s="1141"/>
      <c r="AA372" s="1141"/>
      <c r="AB372" s="1141"/>
      <c r="AC372" s="1141"/>
      <c r="AD372" s="1141"/>
      <c r="AE372" s="1141"/>
      <c r="AF372" s="1141"/>
      <c r="AG372" s="1141"/>
      <c r="AH372" s="1141"/>
      <c r="AI372" s="1141"/>
      <c r="AJ372" s="1150"/>
      <c r="AK372" s="1150"/>
      <c r="AL372" s="1150"/>
      <c r="AM372" s="1150"/>
      <c r="AN372" s="1141"/>
      <c r="AO372" s="1141"/>
      <c r="AP372" s="1141"/>
      <c r="AQ372" s="1141"/>
      <c r="AR372" s="1141"/>
      <c r="AS372" s="1141"/>
      <c r="AT372" s="1141"/>
      <c r="AU372" s="1141"/>
      <c r="AV372" s="1141"/>
      <c r="AW372" s="1141"/>
      <c r="AX372" s="1141"/>
      <c r="AY372" s="1141"/>
      <c r="AZ372" s="1141"/>
      <c r="BA372" s="1141"/>
      <c r="BB372" s="1141"/>
      <c r="BC372" s="1141"/>
      <c r="BD372" s="1141"/>
      <c r="BE372" s="1141"/>
      <c r="BF372" s="1141"/>
      <c r="BG372" s="1141"/>
      <c r="BH372" s="1141"/>
      <c r="BI372" s="1141"/>
      <c r="BJ372" s="1141"/>
      <c r="BK372" s="1141"/>
      <c r="BL372" s="1141"/>
    </row>
    <row r="373" spans="1:64" ht="12.75">
      <c r="A373" s="1141"/>
      <c r="B373" s="1141"/>
      <c r="C373" s="1141"/>
      <c r="D373" s="1141"/>
      <c r="E373" s="1141"/>
      <c r="F373" s="1141"/>
      <c r="G373" s="1141"/>
      <c r="H373" s="1141"/>
      <c r="I373" s="1141"/>
      <c r="J373" s="1141"/>
      <c r="K373" s="1141"/>
      <c r="L373" s="1141"/>
      <c r="M373" s="1141"/>
      <c r="N373" s="1141"/>
      <c r="O373" s="1141"/>
      <c r="P373" s="1141"/>
      <c r="Q373" s="1141"/>
      <c r="R373" s="1141"/>
      <c r="S373" s="1141"/>
      <c r="T373" s="1141"/>
      <c r="U373" s="1141"/>
      <c r="V373" s="1141"/>
      <c r="W373" s="1141"/>
      <c r="X373" s="1141"/>
      <c r="Y373" s="1141"/>
      <c r="Z373" s="1141"/>
      <c r="AA373" s="1141"/>
      <c r="AB373" s="1141"/>
      <c r="AC373" s="1141"/>
      <c r="AD373" s="1141"/>
      <c r="AE373" s="1141"/>
      <c r="AF373" s="1141"/>
      <c r="AG373" s="1141"/>
      <c r="AH373" s="1141"/>
      <c r="AI373" s="1141"/>
      <c r="AJ373" s="1150"/>
      <c r="AK373" s="1150"/>
      <c r="AL373" s="1150"/>
      <c r="AM373" s="1150"/>
      <c r="AN373" s="1141"/>
      <c r="AO373" s="1141"/>
      <c r="AP373" s="1141"/>
      <c r="AQ373" s="1141"/>
      <c r="AR373" s="1141"/>
      <c r="AS373" s="1141"/>
      <c r="AT373" s="1141"/>
      <c r="AU373" s="1141"/>
      <c r="AV373" s="1141"/>
      <c r="AW373" s="1141"/>
      <c r="AX373" s="1141"/>
      <c r="AY373" s="1141"/>
      <c r="AZ373" s="1141"/>
      <c r="BA373" s="1141"/>
      <c r="BB373" s="1141"/>
      <c r="BC373" s="1141"/>
      <c r="BD373" s="1141"/>
      <c r="BE373" s="1141"/>
      <c r="BF373" s="1141"/>
      <c r="BG373" s="1141"/>
      <c r="BH373" s="1141"/>
      <c r="BI373" s="1141"/>
      <c r="BJ373" s="1141"/>
      <c r="BK373" s="1141"/>
      <c r="BL373" s="1141"/>
    </row>
    <row r="374" spans="1:64" ht="12.75">
      <c r="A374" s="1141"/>
      <c r="B374" s="1141"/>
      <c r="C374" s="1141"/>
      <c r="D374" s="1141"/>
      <c r="E374" s="1141"/>
      <c r="F374" s="1141"/>
      <c r="G374" s="1141"/>
      <c r="H374" s="1141"/>
      <c r="I374" s="1141"/>
      <c r="J374" s="1141"/>
      <c r="K374" s="1141"/>
      <c r="L374" s="1141"/>
      <c r="M374" s="1141"/>
      <c r="N374" s="1141"/>
      <c r="O374" s="1141"/>
      <c r="P374" s="1141"/>
      <c r="Q374" s="1141"/>
      <c r="R374" s="1141"/>
      <c r="S374" s="1141"/>
      <c r="T374" s="1141"/>
      <c r="U374" s="1141"/>
      <c r="V374" s="1141"/>
      <c r="W374" s="1141"/>
      <c r="X374" s="1141"/>
      <c r="Y374" s="1141"/>
      <c r="Z374" s="1141"/>
      <c r="AA374" s="1141"/>
      <c r="AB374" s="1141"/>
      <c r="AC374" s="1141"/>
      <c r="AD374" s="1141"/>
      <c r="AE374" s="1141"/>
      <c r="AF374" s="1141"/>
      <c r="AG374" s="1141"/>
      <c r="AH374" s="1141"/>
      <c r="AI374" s="1141"/>
      <c r="AJ374" s="1150"/>
      <c r="AK374" s="1150"/>
      <c r="AL374" s="1150"/>
      <c r="AM374" s="1150"/>
      <c r="AN374" s="1141"/>
      <c r="AO374" s="1141"/>
      <c r="AP374" s="1141"/>
      <c r="AQ374" s="1141"/>
      <c r="AR374" s="1141"/>
      <c r="AS374" s="1141"/>
      <c r="AT374" s="1141"/>
      <c r="AU374" s="1141"/>
      <c r="AV374" s="1141"/>
      <c r="AW374" s="1141"/>
      <c r="AX374" s="1141"/>
      <c r="AY374" s="1141"/>
      <c r="AZ374" s="1141"/>
      <c r="BA374" s="1141"/>
      <c r="BB374" s="1141"/>
      <c r="BC374" s="1141"/>
      <c r="BD374" s="1141"/>
      <c r="BE374" s="1141"/>
      <c r="BF374" s="1141"/>
      <c r="BG374" s="1141"/>
      <c r="BH374" s="1141"/>
      <c r="BI374" s="1141"/>
      <c r="BJ374" s="1141"/>
      <c r="BK374" s="1141"/>
      <c r="BL374" s="1141"/>
    </row>
    <row r="375" spans="1:64" ht="12.75">
      <c r="A375" s="1141"/>
      <c r="B375" s="1141"/>
      <c r="C375" s="1141"/>
      <c r="D375" s="1141"/>
      <c r="E375" s="1141"/>
      <c r="F375" s="1141"/>
      <c r="G375" s="1141"/>
      <c r="H375" s="1141"/>
      <c r="I375" s="1141"/>
      <c r="J375" s="1141"/>
      <c r="K375" s="1141"/>
      <c r="L375" s="1141"/>
      <c r="M375" s="1141"/>
      <c r="N375" s="1141"/>
      <c r="O375" s="1141"/>
      <c r="P375" s="1141"/>
      <c r="Q375" s="1141"/>
      <c r="R375" s="1141"/>
      <c r="S375" s="1141"/>
      <c r="T375" s="1141"/>
      <c r="U375" s="1141"/>
      <c r="V375" s="1141"/>
      <c r="W375" s="1141"/>
      <c r="X375" s="1141"/>
      <c r="Y375" s="1141"/>
      <c r="Z375" s="1141"/>
      <c r="AA375" s="1141"/>
      <c r="AB375" s="1141"/>
      <c r="AC375" s="1141"/>
      <c r="AD375" s="1141"/>
      <c r="AE375" s="1141"/>
      <c r="AF375" s="1141"/>
      <c r="AG375" s="1141"/>
      <c r="AH375" s="1141"/>
      <c r="AI375" s="1141"/>
      <c r="AJ375" s="1150"/>
      <c r="AK375" s="1150"/>
      <c r="AL375" s="1150"/>
      <c r="AM375" s="1150"/>
      <c r="AN375" s="1141"/>
      <c r="AO375" s="1141"/>
      <c r="AP375" s="1141"/>
      <c r="AQ375" s="1141"/>
      <c r="AR375" s="1141"/>
      <c r="AS375" s="1141"/>
      <c r="AT375" s="1141"/>
      <c r="AU375" s="1141"/>
      <c r="AV375" s="1141"/>
      <c r="AW375" s="1141"/>
      <c r="AX375" s="1141"/>
      <c r="AY375" s="1141"/>
      <c r="AZ375" s="1141"/>
      <c r="BA375" s="1141"/>
      <c r="BB375" s="1141"/>
      <c r="BC375" s="1141"/>
      <c r="BD375" s="1141"/>
      <c r="BE375" s="1141"/>
      <c r="BF375" s="1141"/>
      <c r="BG375" s="1141"/>
      <c r="BH375" s="1141"/>
      <c r="BI375" s="1141"/>
      <c r="BJ375" s="1141"/>
      <c r="BK375" s="1141"/>
      <c r="BL375" s="1141"/>
    </row>
    <row r="376" spans="1:64" ht="12.75">
      <c r="A376" s="1141"/>
      <c r="B376" s="1141"/>
      <c r="C376" s="1141"/>
      <c r="D376" s="1141"/>
      <c r="E376" s="1141"/>
      <c r="F376" s="1141"/>
      <c r="G376" s="1141"/>
      <c r="H376" s="1141"/>
      <c r="I376" s="1141"/>
      <c r="J376" s="1141"/>
      <c r="K376" s="1141"/>
      <c r="L376" s="1141"/>
      <c r="M376" s="1141"/>
      <c r="N376" s="1141"/>
      <c r="O376" s="1141"/>
      <c r="P376" s="1141"/>
      <c r="Q376" s="1141"/>
      <c r="R376" s="1141"/>
      <c r="S376" s="1141"/>
      <c r="T376" s="1141"/>
      <c r="U376" s="1141"/>
      <c r="V376" s="1141"/>
      <c r="W376" s="1141"/>
      <c r="X376" s="1141"/>
      <c r="Y376" s="1141"/>
      <c r="Z376" s="1141"/>
      <c r="AA376" s="1141"/>
      <c r="AB376" s="1141"/>
      <c r="AC376" s="1141"/>
      <c r="AD376" s="1141"/>
      <c r="AE376" s="1141"/>
      <c r="AF376" s="1141"/>
      <c r="AG376" s="1141"/>
      <c r="AH376" s="1141"/>
      <c r="AI376" s="1141"/>
      <c r="AJ376" s="1150"/>
      <c r="AK376" s="1150"/>
      <c r="AL376" s="1150"/>
      <c r="AM376" s="1150"/>
      <c r="AN376" s="1141"/>
      <c r="AO376" s="1141"/>
      <c r="AP376" s="1141"/>
      <c r="AQ376" s="1141"/>
      <c r="AR376" s="1141"/>
      <c r="AS376" s="1141"/>
      <c r="AT376" s="1141"/>
      <c r="AU376" s="1141"/>
      <c r="AV376" s="1141"/>
      <c r="AW376" s="1141"/>
      <c r="AX376" s="1141"/>
      <c r="AY376" s="1141"/>
      <c r="AZ376" s="1141"/>
      <c r="BA376" s="1141"/>
      <c r="BB376" s="1141"/>
      <c r="BC376" s="1141"/>
      <c r="BD376" s="1141"/>
      <c r="BE376" s="1141"/>
      <c r="BF376" s="1141"/>
      <c r="BG376" s="1141"/>
      <c r="BH376" s="1141"/>
      <c r="BI376" s="1141"/>
      <c r="BJ376" s="1141"/>
      <c r="BK376" s="1141"/>
      <c r="BL376" s="1141"/>
    </row>
    <row r="377" spans="1:64" ht="12.75">
      <c r="A377" s="1141"/>
      <c r="B377" s="1141"/>
      <c r="C377" s="1141"/>
      <c r="D377" s="1141"/>
      <c r="E377" s="1141"/>
      <c r="F377" s="1141"/>
      <c r="G377" s="1141"/>
      <c r="H377" s="1141"/>
      <c r="I377" s="1141"/>
      <c r="J377" s="1141"/>
      <c r="K377" s="1141"/>
      <c r="L377" s="1141"/>
      <c r="M377" s="1141"/>
      <c r="N377" s="1141"/>
      <c r="O377" s="1141"/>
      <c r="P377" s="1141"/>
      <c r="Q377" s="1141"/>
      <c r="R377" s="1141"/>
      <c r="S377" s="1141"/>
      <c r="T377" s="1141"/>
      <c r="U377" s="1141"/>
      <c r="V377" s="1141"/>
      <c r="W377" s="1141"/>
      <c r="X377" s="1141"/>
      <c r="Y377" s="1141"/>
      <c r="Z377" s="1141"/>
      <c r="AA377" s="1141"/>
      <c r="AB377" s="1141"/>
      <c r="AC377" s="1141"/>
      <c r="AD377" s="1141"/>
      <c r="AE377" s="1141"/>
      <c r="AF377" s="1141"/>
      <c r="AG377" s="1141"/>
      <c r="AH377" s="1141"/>
      <c r="AI377" s="1141"/>
      <c r="AJ377" s="1150"/>
      <c r="AK377" s="1150"/>
      <c r="AL377" s="1150"/>
      <c r="AM377" s="1150"/>
      <c r="AN377" s="1141"/>
      <c r="AO377" s="1141"/>
      <c r="AP377" s="1141"/>
      <c r="AQ377" s="1141"/>
      <c r="AR377" s="1141"/>
      <c r="AS377" s="1141"/>
      <c r="AT377" s="1141"/>
      <c r="AU377" s="1141"/>
      <c r="AV377" s="1141"/>
      <c r="AW377" s="1141"/>
      <c r="AX377" s="1141"/>
      <c r="AY377" s="1141"/>
      <c r="AZ377" s="1141"/>
      <c r="BA377" s="1141"/>
      <c r="BB377" s="1141"/>
      <c r="BC377" s="1141"/>
      <c r="BD377" s="1141"/>
      <c r="BE377" s="1141"/>
      <c r="BF377" s="1141"/>
      <c r="BG377" s="1141"/>
      <c r="BH377" s="1141"/>
      <c r="BI377" s="1141"/>
      <c r="BJ377" s="1141"/>
      <c r="BK377" s="1141"/>
      <c r="BL377" s="1141"/>
    </row>
    <row r="378" spans="1:64" ht="12.75">
      <c r="A378" s="1141"/>
      <c r="B378" s="1141"/>
      <c r="C378" s="1141"/>
      <c r="D378" s="1141"/>
      <c r="E378" s="1141"/>
      <c r="F378" s="1141"/>
      <c r="G378" s="1141"/>
      <c r="H378" s="1141"/>
      <c r="I378" s="1141"/>
      <c r="J378" s="1141"/>
      <c r="K378" s="1141"/>
      <c r="L378" s="1141"/>
      <c r="M378" s="1141"/>
      <c r="N378" s="1141"/>
      <c r="O378" s="1141"/>
      <c r="P378" s="1141"/>
      <c r="Q378" s="1141"/>
      <c r="R378" s="1141"/>
      <c r="S378" s="1141"/>
      <c r="T378" s="1141"/>
      <c r="U378" s="1141"/>
      <c r="V378" s="1141"/>
      <c r="W378" s="1141"/>
      <c r="X378" s="1141"/>
      <c r="Y378" s="1141"/>
      <c r="Z378" s="1141"/>
      <c r="AA378" s="1141"/>
      <c r="AB378" s="1141"/>
      <c r="AC378" s="1141"/>
      <c r="AD378" s="1141"/>
      <c r="AE378" s="1141"/>
      <c r="AF378" s="1141"/>
      <c r="AG378" s="1141"/>
      <c r="AH378" s="1141"/>
      <c r="AI378" s="1141"/>
      <c r="AJ378" s="1150"/>
      <c r="AK378" s="1150"/>
      <c r="AL378" s="1150"/>
      <c r="AM378" s="1150"/>
      <c r="AN378" s="1141"/>
      <c r="AO378" s="1141"/>
      <c r="AP378" s="1141"/>
      <c r="AQ378" s="1141"/>
      <c r="AR378" s="1141"/>
      <c r="AS378" s="1141"/>
      <c r="AT378" s="1141"/>
      <c r="AU378" s="1141"/>
      <c r="AV378" s="1141"/>
      <c r="AW378" s="1141"/>
      <c r="AX378" s="1141"/>
      <c r="AY378" s="1141"/>
      <c r="AZ378" s="1141"/>
      <c r="BA378" s="1141"/>
      <c r="BB378" s="1141"/>
      <c r="BC378" s="1141"/>
      <c r="BD378" s="1141"/>
      <c r="BE378" s="1141"/>
      <c r="BF378" s="1141"/>
      <c r="BG378" s="1141"/>
      <c r="BH378" s="1141"/>
      <c r="BI378" s="1141"/>
      <c r="BJ378" s="1141"/>
      <c r="BK378" s="1141"/>
      <c r="BL378" s="1141"/>
    </row>
    <row r="379" spans="1:64" ht="12.75">
      <c r="A379" s="1141"/>
      <c r="B379" s="1141"/>
      <c r="C379" s="1141"/>
      <c r="D379" s="1141"/>
      <c r="E379" s="1141"/>
      <c r="F379" s="1141"/>
      <c r="G379" s="1141"/>
      <c r="H379" s="1141"/>
      <c r="I379" s="1141"/>
      <c r="J379" s="1141"/>
      <c r="K379" s="1141"/>
      <c r="L379" s="1141"/>
      <c r="M379" s="1141"/>
      <c r="N379" s="1141"/>
      <c r="O379" s="1141"/>
      <c r="P379" s="1141"/>
      <c r="Q379" s="1141"/>
      <c r="R379" s="1141"/>
      <c r="S379" s="1141"/>
      <c r="T379" s="1141"/>
      <c r="U379" s="1141"/>
      <c r="V379" s="1141"/>
      <c r="W379" s="1141"/>
      <c r="X379" s="1141"/>
      <c r="Y379" s="1141"/>
      <c r="Z379" s="1141"/>
      <c r="AA379" s="1141"/>
      <c r="AB379" s="1141"/>
      <c r="AC379" s="1141"/>
      <c r="AD379" s="1141"/>
      <c r="AE379" s="1141"/>
      <c r="AF379" s="1141"/>
      <c r="AG379" s="1141"/>
      <c r="AH379" s="1141"/>
      <c r="AI379" s="1141"/>
      <c r="AJ379" s="1150"/>
      <c r="AK379" s="1150"/>
      <c r="AL379" s="1150"/>
      <c r="AM379" s="1150"/>
      <c r="AN379" s="1141"/>
      <c r="AO379" s="1141"/>
      <c r="AP379" s="1141"/>
      <c r="AQ379" s="1141"/>
      <c r="AR379" s="1141"/>
      <c r="AS379" s="1141"/>
      <c r="AT379" s="1141"/>
      <c r="AU379" s="1141"/>
      <c r="AV379" s="1141"/>
      <c r="AW379" s="1141"/>
      <c r="AX379" s="1141"/>
      <c r="AY379" s="1141"/>
      <c r="AZ379" s="1141"/>
      <c r="BA379" s="1141"/>
      <c r="BB379" s="1141"/>
      <c r="BC379" s="1141"/>
      <c r="BD379" s="1141"/>
      <c r="BE379" s="1141"/>
      <c r="BF379" s="1141"/>
      <c r="BG379" s="1141"/>
      <c r="BH379" s="1141"/>
      <c r="BI379" s="1141"/>
      <c r="BJ379" s="1141"/>
      <c r="BK379" s="1141"/>
      <c r="BL379" s="1141"/>
    </row>
    <row r="380" spans="1:64" ht="12.75">
      <c r="A380" s="1141"/>
      <c r="B380" s="1141"/>
      <c r="C380" s="1141"/>
      <c r="D380" s="1141"/>
      <c r="E380" s="1141"/>
      <c r="F380" s="1141"/>
      <c r="G380" s="1141"/>
      <c r="H380" s="1141"/>
      <c r="I380" s="1141"/>
      <c r="J380" s="1141"/>
      <c r="K380" s="1141"/>
      <c r="L380" s="1141"/>
      <c r="M380" s="1141"/>
      <c r="N380" s="1141"/>
      <c r="O380" s="1141"/>
      <c r="P380" s="1141"/>
      <c r="Q380" s="1141"/>
      <c r="R380" s="1141"/>
      <c r="S380" s="1141"/>
      <c r="T380" s="1141"/>
      <c r="U380" s="1141"/>
      <c r="V380" s="1141"/>
      <c r="W380" s="1141"/>
      <c r="X380" s="1141"/>
      <c r="Y380" s="1141"/>
      <c r="Z380" s="1141"/>
      <c r="AA380" s="1141"/>
      <c r="AB380" s="1141"/>
      <c r="AC380" s="1141"/>
      <c r="AD380" s="1141"/>
      <c r="AE380" s="1141"/>
      <c r="AF380" s="1141"/>
      <c r="AG380" s="1141"/>
      <c r="AH380" s="1141"/>
      <c r="AI380" s="1141"/>
      <c r="AJ380" s="1150"/>
      <c r="AK380" s="1150"/>
      <c r="AL380" s="1150"/>
      <c r="AM380" s="1150"/>
      <c r="AN380" s="1141"/>
      <c r="AO380" s="1141"/>
      <c r="AP380" s="1141"/>
      <c r="AQ380" s="1141"/>
      <c r="AR380" s="1141"/>
      <c r="AS380" s="1141"/>
      <c r="AT380" s="1141"/>
      <c r="AU380" s="1141"/>
      <c r="AV380" s="1141"/>
      <c r="AW380" s="1141"/>
      <c r="AX380" s="1141"/>
      <c r="AY380" s="1141"/>
      <c r="AZ380" s="1141"/>
      <c r="BA380" s="1141"/>
      <c r="BB380" s="1141"/>
      <c r="BC380" s="1141"/>
      <c r="BD380" s="1141"/>
      <c r="BE380" s="1141"/>
      <c r="BF380" s="1141"/>
      <c r="BG380" s="1141"/>
      <c r="BH380" s="1141"/>
      <c r="BI380" s="1141"/>
      <c r="BJ380" s="1141"/>
      <c r="BK380" s="1141"/>
      <c r="BL380" s="1141"/>
    </row>
    <row r="381" spans="1:64" ht="12.75">
      <c r="A381" s="1141"/>
      <c r="B381" s="1141"/>
      <c r="C381" s="1141"/>
      <c r="D381" s="1141"/>
      <c r="E381" s="1141"/>
      <c r="F381" s="1141"/>
      <c r="G381" s="1141"/>
      <c r="H381" s="1141"/>
      <c r="I381" s="1141"/>
      <c r="J381" s="1141"/>
      <c r="K381" s="1141"/>
      <c r="L381" s="1141"/>
      <c r="M381" s="1141"/>
      <c r="N381" s="1141"/>
      <c r="O381" s="1141"/>
      <c r="P381" s="1141"/>
      <c r="Q381" s="1141"/>
      <c r="R381" s="1141"/>
      <c r="S381" s="1141"/>
      <c r="T381" s="1141"/>
      <c r="U381" s="1141"/>
      <c r="V381" s="1141"/>
      <c r="W381" s="1141"/>
      <c r="X381" s="1141"/>
      <c r="Y381" s="1141"/>
      <c r="Z381" s="1141"/>
      <c r="AA381" s="1141"/>
      <c r="AB381" s="1141"/>
      <c r="AC381" s="1141"/>
      <c r="AD381" s="1141"/>
      <c r="AE381" s="1141"/>
      <c r="AF381" s="1141"/>
      <c r="AG381" s="1141"/>
      <c r="AH381" s="1141"/>
      <c r="AI381" s="1141"/>
      <c r="AJ381" s="1150"/>
      <c r="AK381" s="1150"/>
      <c r="AL381" s="1150"/>
      <c r="AM381" s="1150"/>
      <c r="AN381" s="1141"/>
      <c r="AO381" s="1141"/>
      <c r="AP381" s="1141"/>
      <c r="AQ381" s="1141"/>
      <c r="AR381" s="1141"/>
      <c r="AS381" s="1141"/>
      <c r="AT381" s="1141"/>
      <c r="AU381" s="1141"/>
      <c r="AV381" s="1141"/>
      <c r="AW381" s="1141"/>
      <c r="AX381" s="1141"/>
      <c r="AY381" s="1141"/>
      <c r="AZ381" s="1141"/>
      <c r="BA381" s="1141"/>
      <c r="BB381" s="1141"/>
      <c r="BC381" s="1141"/>
      <c r="BD381" s="1141"/>
      <c r="BE381" s="1141"/>
      <c r="BF381" s="1141"/>
      <c r="BG381" s="1141"/>
      <c r="BH381" s="1141"/>
      <c r="BI381" s="1141"/>
      <c r="BJ381" s="1141"/>
      <c r="BK381" s="1141"/>
      <c r="BL381" s="1141"/>
    </row>
    <row r="382" spans="1:64" ht="12.75">
      <c r="A382" s="1141"/>
      <c r="B382" s="1141"/>
      <c r="C382" s="1141"/>
      <c r="D382" s="1141"/>
      <c r="E382" s="1141"/>
      <c r="F382" s="1141"/>
      <c r="G382" s="1141"/>
      <c r="H382" s="1141"/>
      <c r="I382" s="1141"/>
      <c r="J382" s="1141"/>
      <c r="K382" s="1141"/>
      <c r="L382" s="1141"/>
      <c r="M382" s="1141"/>
      <c r="N382" s="1141"/>
      <c r="O382" s="1141"/>
      <c r="P382" s="1141"/>
      <c r="Q382" s="1141"/>
      <c r="R382" s="1141"/>
      <c r="S382" s="1141"/>
      <c r="T382" s="1141"/>
      <c r="U382" s="1141"/>
      <c r="V382" s="1141"/>
      <c r="W382" s="1141"/>
      <c r="X382" s="1141"/>
      <c r="Y382" s="1141"/>
      <c r="Z382" s="1141"/>
      <c r="AA382" s="1141"/>
      <c r="AB382" s="1141"/>
      <c r="AC382" s="1141"/>
      <c r="AD382" s="1141"/>
      <c r="AE382" s="1141"/>
      <c r="AF382" s="1141"/>
      <c r="AG382" s="1141"/>
      <c r="AH382" s="1141"/>
      <c r="AI382" s="1141"/>
      <c r="AJ382" s="1150"/>
      <c r="AK382" s="1150"/>
      <c r="AL382" s="1150"/>
      <c r="AM382" s="1150"/>
      <c r="AN382" s="1141"/>
      <c r="AO382" s="1141"/>
      <c r="AP382" s="1141"/>
      <c r="AQ382" s="1141"/>
      <c r="AR382" s="1141"/>
      <c r="AS382" s="1141"/>
      <c r="AT382" s="1141"/>
      <c r="AU382" s="1141"/>
      <c r="AV382" s="1141"/>
      <c r="AW382" s="1141"/>
      <c r="AX382" s="1141"/>
      <c r="AY382" s="1141"/>
      <c r="AZ382" s="1141"/>
      <c r="BA382" s="1141"/>
      <c r="BB382" s="1141"/>
      <c r="BC382" s="1141"/>
      <c r="BD382" s="1141"/>
      <c r="BE382" s="1141"/>
      <c r="BF382" s="1141"/>
      <c r="BG382" s="1141"/>
      <c r="BH382" s="1141"/>
      <c r="BI382" s="1141"/>
      <c r="BJ382" s="1141"/>
      <c r="BK382" s="1141"/>
      <c r="BL382" s="1141"/>
    </row>
    <row r="383" spans="1:64" ht="12.75">
      <c r="A383" s="1141"/>
      <c r="B383" s="1141"/>
      <c r="C383" s="1141"/>
      <c r="D383" s="1141"/>
      <c r="E383" s="1141"/>
      <c r="F383" s="1141"/>
      <c r="G383" s="1141"/>
      <c r="H383" s="1141"/>
      <c r="I383" s="1141"/>
      <c r="J383" s="1141"/>
      <c r="K383" s="1141"/>
      <c r="L383" s="1141"/>
      <c r="M383" s="1141"/>
      <c r="N383" s="1141"/>
      <c r="O383" s="1141"/>
      <c r="P383" s="1141"/>
      <c r="Q383" s="1141"/>
      <c r="R383" s="1141"/>
      <c r="S383" s="1141"/>
      <c r="T383" s="1141"/>
      <c r="U383" s="1141"/>
      <c r="V383" s="1141"/>
      <c r="W383" s="1141"/>
      <c r="X383" s="1141"/>
      <c r="Y383" s="1141"/>
      <c r="Z383" s="1141"/>
      <c r="AA383" s="1141"/>
      <c r="AB383" s="1141"/>
      <c r="AC383" s="1141"/>
      <c r="AD383" s="1141"/>
      <c r="AE383" s="1141"/>
      <c r="AF383" s="1141"/>
      <c r="AG383" s="1141"/>
      <c r="AH383" s="1141"/>
      <c r="AI383" s="1141"/>
      <c r="AJ383" s="1150"/>
      <c r="AK383" s="1150"/>
      <c r="AL383" s="1150"/>
      <c r="AM383" s="1150"/>
      <c r="AN383" s="1141"/>
      <c r="AO383" s="1141"/>
      <c r="AP383" s="1141"/>
      <c r="AQ383" s="1141"/>
      <c r="AR383" s="1141"/>
      <c r="AS383" s="1141"/>
      <c r="AT383" s="1141"/>
      <c r="AU383" s="1141"/>
      <c r="AV383" s="1141"/>
      <c r="AW383" s="1141"/>
      <c r="AX383" s="1141"/>
      <c r="AY383" s="1141"/>
      <c r="AZ383" s="1141"/>
      <c r="BA383" s="1141"/>
      <c r="BB383" s="1141"/>
      <c r="BC383" s="1141"/>
      <c r="BD383" s="1141"/>
      <c r="BE383" s="1141"/>
      <c r="BF383" s="1141"/>
      <c r="BG383" s="1141"/>
      <c r="BH383" s="1141"/>
      <c r="BI383" s="1141"/>
      <c r="BJ383" s="1141"/>
      <c r="BK383" s="1141"/>
      <c r="BL383" s="1141"/>
    </row>
    <row r="384" spans="1:64" ht="12.75">
      <c r="A384" s="1141"/>
      <c r="B384" s="1141"/>
      <c r="C384" s="1141"/>
      <c r="D384" s="1141"/>
      <c r="E384" s="1141"/>
      <c r="F384" s="1141"/>
      <c r="G384" s="1141"/>
      <c r="H384" s="1141"/>
      <c r="I384" s="1141"/>
      <c r="J384" s="1141"/>
      <c r="K384" s="1141"/>
      <c r="L384" s="1141"/>
      <c r="M384" s="1141"/>
      <c r="N384" s="1141"/>
      <c r="O384" s="1141"/>
      <c r="P384" s="1141"/>
      <c r="Q384" s="1141"/>
      <c r="R384" s="1141"/>
      <c r="S384" s="1141"/>
      <c r="T384" s="1141"/>
      <c r="U384" s="1141"/>
      <c r="V384" s="1141"/>
      <c r="W384" s="1141"/>
      <c r="X384" s="1141"/>
      <c r="Y384" s="1141"/>
      <c r="Z384" s="1141"/>
      <c r="AA384" s="1141"/>
      <c r="AB384" s="1141"/>
      <c r="AC384" s="1141"/>
      <c r="AD384" s="1141"/>
      <c r="AE384" s="1141"/>
      <c r="AF384" s="1141"/>
      <c r="AG384" s="1141"/>
      <c r="AH384" s="1141"/>
      <c r="AI384" s="1141"/>
      <c r="AJ384" s="1150"/>
      <c r="AK384" s="1150"/>
      <c r="AL384" s="1150"/>
      <c r="AM384" s="1150"/>
      <c r="AN384" s="1141"/>
      <c r="AO384" s="1141"/>
      <c r="AP384" s="1141"/>
      <c r="AQ384" s="1141"/>
      <c r="AR384" s="1141"/>
      <c r="AS384" s="1141"/>
      <c r="AT384" s="1141"/>
      <c r="AU384" s="1141"/>
      <c r="AV384" s="1141"/>
      <c r="AW384" s="1141"/>
      <c r="AX384" s="1141"/>
      <c r="AY384" s="1141"/>
      <c r="AZ384" s="1141"/>
      <c r="BA384" s="1141"/>
      <c r="BB384" s="1141"/>
      <c r="BC384" s="1141"/>
      <c r="BD384" s="1141"/>
      <c r="BE384" s="1141"/>
      <c r="BF384" s="1141"/>
      <c r="BG384" s="1141"/>
      <c r="BH384" s="1141"/>
      <c r="BI384" s="1141"/>
      <c r="BJ384" s="1141"/>
      <c r="BK384" s="1141"/>
      <c r="BL384" s="1141"/>
    </row>
    <row r="385" spans="1:64" ht="12.75">
      <c r="A385" s="1141"/>
      <c r="B385" s="1141"/>
      <c r="C385" s="1141"/>
      <c r="D385" s="1141"/>
      <c r="E385" s="1141"/>
      <c r="F385" s="1141"/>
      <c r="G385" s="1141"/>
      <c r="H385" s="1141"/>
      <c r="I385" s="1141"/>
      <c r="J385" s="1141"/>
      <c r="K385" s="1141"/>
      <c r="L385" s="1141"/>
      <c r="M385" s="1141"/>
      <c r="N385" s="1141"/>
      <c r="O385" s="1141"/>
      <c r="P385" s="1141"/>
      <c r="Q385" s="1141"/>
      <c r="R385" s="1141"/>
      <c r="S385" s="1141"/>
      <c r="T385" s="1141"/>
      <c r="U385" s="1141"/>
      <c r="V385" s="1141"/>
      <c r="W385" s="1141"/>
      <c r="X385" s="1141"/>
      <c r="Y385" s="1141"/>
      <c r="Z385" s="1141"/>
      <c r="AA385" s="1141"/>
      <c r="AB385" s="1141"/>
      <c r="AC385" s="1141"/>
      <c r="AD385" s="1141"/>
      <c r="AE385" s="1141"/>
      <c r="AF385" s="1141"/>
      <c r="AG385" s="1141"/>
      <c r="AH385" s="1141"/>
      <c r="AI385" s="1141"/>
      <c r="AJ385" s="1150"/>
      <c r="AK385" s="1150"/>
      <c r="AL385" s="1150"/>
      <c r="AM385" s="1150"/>
      <c r="AN385" s="1141"/>
      <c r="AO385" s="1141"/>
      <c r="AP385" s="1141"/>
      <c r="AQ385" s="1141"/>
      <c r="AR385" s="1141"/>
      <c r="AS385" s="1141"/>
      <c r="AT385" s="1141"/>
      <c r="AU385" s="1141"/>
      <c r="AV385" s="1141"/>
      <c r="AW385" s="1141"/>
      <c r="AX385" s="1141"/>
      <c r="AY385" s="1141"/>
      <c r="AZ385" s="1141"/>
      <c r="BA385" s="1141"/>
      <c r="BB385" s="1141"/>
      <c r="BC385" s="1141"/>
      <c r="BD385" s="1141"/>
      <c r="BE385" s="1141"/>
      <c r="BF385" s="1141"/>
      <c r="BG385" s="1141"/>
      <c r="BH385" s="1141"/>
      <c r="BI385" s="1141"/>
      <c r="BJ385" s="1141"/>
      <c r="BK385" s="1141"/>
      <c r="BL385" s="1141"/>
    </row>
    <row r="386" spans="1:64" ht="12.75">
      <c r="A386" s="1141"/>
      <c r="B386" s="1141"/>
      <c r="C386" s="1141"/>
      <c r="D386" s="1141"/>
      <c r="E386" s="1141"/>
      <c r="F386" s="1141"/>
      <c r="G386" s="1141"/>
      <c r="H386" s="1141"/>
      <c r="I386" s="1141"/>
      <c r="J386" s="1141"/>
      <c r="K386" s="1141"/>
      <c r="L386" s="1141"/>
      <c r="M386" s="1141"/>
      <c r="N386" s="1141"/>
      <c r="O386" s="1141"/>
      <c r="P386" s="1141"/>
      <c r="Q386" s="1141"/>
      <c r="R386" s="1141"/>
      <c r="S386" s="1141"/>
      <c r="T386" s="1141"/>
      <c r="U386" s="1141"/>
      <c r="V386" s="1141"/>
      <c r="W386" s="1141"/>
      <c r="X386" s="1141"/>
      <c r="Y386" s="1141"/>
      <c r="Z386" s="1141"/>
      <c r="AA386" s="1141"/>
      <c r="AB386" s="1141"/>
      <c r="AC386" s="1141"/>
      <c r="AD386" s="1141"/>
      <c r="AE386" s="1141"/>
      <c r="AF386" s="1141"/>
      <c r="AG386" s="1141"/>
      <c r="AH386" s="1141"/>
      <c r="AI386" s="1141"/>
      <c r="AJ386" s="1150"/>
      <c r="AK386" s="1150"/>
      <c r="AL386" s="1150"/>
      <c r="AM386" s="1150"/>
      <c r="AN386" s="1141"/>
      <c r="AO386" s="1141"/>
      <c r="AP386" s="1141"/>
      <c r="AQ386" s="1141"/>
      <c r="AR386" s="1141"/>
      <c r="AS386" s="1141"/>
      <c r="AT386" s="1141"/>
      <c r="AU386" s="1141"/>
      <c r="AV386" s="1141"/>
      <c r="AW386" s="1141"/>
      <c r="AX386" s="1141"/>
      <c r="AY386" s="1141"/>
      <c r="AZ386" s="1141"/>
      <c r="BA386" s="1141"/>
      <c r="BB386" s="1141"/>
      <c r="BC386" s="1141"/>
      <c r="BD386" s="1141"/>
      <c r="BE386" s="1141"/>
      <c r="BF386" s="1141"/>
      <c r="BG386" s="1141"/>
      <c r="BH386" s="1141"/>
      <c r="BI386" s="1141"/>
      <c r="BJ386" s="1141"/>
      <c r="BK386" s="1141"/>
      <c r="BL386" s="1141"/>
    </row>
    <row r="387" spans="1:64" ht="12.75">
      <c r="A387" s="1141"/>
      <c r="B387" s="1141"/>
      <c r="C387" s="1141"/>
      <c r="D387" s="1141"/>
      <c r="E387" s="1141"/>
      <c r="F387" s="1141"/>
      <c r="G387" s="1141"/>
      <c r="H387" s="1141"/>
      <c r="I387" s="1141"/>
      <c r="J387" s="1141"/>
      <c r="K387" s="1141"/>
      <c r="L387" s="1141"/>
      <c r="M387" s="1141"/>
      <c r="N387" s="1141"/>
      <c r="O387" s="1141"/>
      <c r="P387" s="1141"/>
      <c r="Q387" s="1141"/>
      <c r="R387" s="1141"/>
      <c r="S387" s="1141"/>
      <c r="T387" s="1141"/>
      <c r="U387" s="1141"/>
      <c r="V387" s="1141"/>
      <c r="W387" s="1141"/>
      <c r="X387" s="1141"/>
      <c r="Y387" s="1141"/>
      <c r="Z387" s="1141"/>
      <c r="AA387" s="1141"/>
      <c r="AB387" s="1141"/>
      <c r="AC387" s="1141"/>
      <c r="AD387" s="1141"/>
      <c r="AE387" s="1141"/>
      <c r="AF387" s="1141"/>
      <c r="AG387" s="1141"/>
      <c r="AH387" s="1141"/>
      <c r="AI387" s="1141"/>
      <c r="AJ387" s="1150"/>
      <c r="AK387" s="1150"/>
      <c r="AL387" s="1150"/>
      <c r="AM387" s="1150"/>
      <c r="AN387" s="1141"/>
      <c r="AO387" s="1141"/>
      <c r="AP387" s="1141"/>
      <c r="AQ387" s="1141"/>
      <c r="AR387" s="1141"/>
      <c r="AS387" s="1141"/>
      <c r="AT387" s="1141"/>
      <c r="AU387" s="1141"/>
      <c r="AV387" s="1141"/>
      <c r="AW387" s="1141"/>
      <c r="AX387" s="1141"/>
      <c r="AY387" s="1141"/>
      <c r="AZ387" s="1141"/>
      <c r="BA387" s="1141"/>
      <c r="BB387" s="1141"/>
      <c r="BC387" s="1141"/>
      <c r="BD387" s="1141"/>
      <c r="BE387" s="1141"/>
      <c r="BF387" s="1141"/>
      <c r="BG387" s="1141"/>
      <c r="BH387" s="1141"/>
      <c r="BI387" s="1141"/>
      <c r="BJ387" s="1141"/>
      <c r="BK387" s="1141"/>
      <c r="BL387" s="1141"/>
    </row>
    <row r="388" spans="1:64" ht="12.75">
      <c r="A388" s="1141"/>
      <c r="B388" s="1141"/>
      <c r="C388" s="1141"/>
      <c r="D388" s="1141"/>
      <c r="E388" s="1141"/>
      <c r="F388" s="1141"/>
      <c r="G388" s="1141"/>
      <c r="H388" s="1141"/>
      <c r="I388" s="1141"/>
      <c r="J388" s="1141"/>
      <c r="K388" s="1141"/>
      <c r="L388" s="1141"/>
      <c r="M388" s="1141"/>
      <c r="N388" s="1141"/>
      <c r="O388" s="1141"/>
      <c r="P388" s="1141"/>
      <c r="Q388" s="1141"/>
      <c r="R388" s="1141"/>
      <c r="S388" s="1141"/>
      <c r="T388" s="1141"/>
      <c r="U388" s="1141"/>
      <c r="V388" s="1141"/>
      <c r="W388" s="1141"/>
      <c r="X388" s="1141"/>
      <c r="Y388" s="1141"/>
      <c r="Z388" s="1141"/>
      <c r="AA388" s="1141"/>
      <c r="AB388" s="1141"/>
      <c r="AC388" s="1141"/>
      <c r="AD388" s="1141"/>
      <c r="AE388" s="1141"/>
      <c r="AF388" s="1141"/>
      <c r="AG388" s="1141"/>
      <c r="AH388" s="1141"/>
      <c r="AI388" s="1141"/>
      <c r="AJ388" s="1150"/>
      <c r="AK388" s="1150"/>
      <c r="AL388" s="1150"/>
      <c r="AM388" s="1150"/>
      <c r="AN388" s="1141"/>
      <c r="AO388" s="1141"/>
      <c r="AP388" s="1141"/>
      <c r="AQ388" s="1141"/>
      <c r="AR388" s="1141"/>
      <c r="AS388" s="1141"/>
      <c r="AT388" s="1141"/>
      <c r="AU388" s="1141"/>
      <c r="AV388" s="1141"/>
      <c r="AW388" s="1141"/>
      <c r="AX388" s="1141"/>
      <c r="AY388" s="1141"/>
      <c r="AZ388" s="1141"/>
      <c r="BA388" s="1141"/>
      <c r="BB388" s="1141"/>
      <c r="BC388" s="1141"/>
      <c r="BD388" s="1141"/>
      <c r="BE388" s="1141"/>
      <c r="BF388" s="1141"/>
      <c r="BG388" s="1141"/>
      <c r="BH388" s="1141"/>
      <c r="BI388" s="1141"/>
      <c r="BJ388" s="1141"/>
      <c r="BK388" s="1141"/>
      <c r="BL388" s="1141"/>
    </row>
    <row r="389" spans="1:64" ht="12.75">
      <c r="A389" s="1141"/>
      <c r="B389" s="1141"/>
      <c r="C389" s="1141"/>
      <c r="D389" s="1141"/>
      <c r="E389" s="1141"/>
      <c r="F389" s="1141"/>
      <c r="G389" s="1141"/>
      <c r="H389" s="1141"/>
      <c r="I389" s="1141"/>
      <c r="J389" s="1141"/>
      <c r="K389" s="1141"/>
      <c r="L389" s="1141"/>
      <c r="M389" s="1141"/>
      <c r="N389" s="1141"/>
      <c r="O389" s="1141"/>
      <c r="P389" s="1141"/>
      <c r="Q389" s="1141"/>
      <c r="R389" s="1141"/>
      <c r="S389" s="1141"/>
      <c r="T389" s="1141"/>
      <c r="U389" s="1141"/>
      <c r="V389" s="1141"/>
      <c r="W389" s="1141"/>
      <c r="X389" s="1141"/>
      <c r="Y389" s="1141"/>
      <c r="Z389" s="1141"/>
      <c r="AA389" s="1141"/>
      <c r="AB389" s="1141"/>
      <c r="AC389" s="1141"/>
      <c r="AD389" s="1141"/>
      <c r="AE389" s="1141"/>
      <c r="AF389" s="1141"/>
      <c r="AG389" s="1141"/>
      <c r="AH389" s="1141"/>
      <c r="AI389" s="1141"/>
      <c r="AJ389" s="1150"/>
      <c r="AK389" s="1150"/>
      <c r="AL389" s="1150"/>
      <c r="AM389" s="1150"/>
      <c r="AN389" s="1141"/>
      <c r="AO389" s="1141"/>
      <c r="AP389" s="1141"/>
      <c r="AQ389" s="1141"/>
      <c r="AR389" s="1141"/>
      <c r="AS389" s="1141"/>
      <c r="AT389" s="1141"/>
      <c r="AU389" s="1141"/>
      <c r="AV389" s="1141"/>
      <c r="AW389" s="1141"/>
      <c r="AX389" s="1141"/>
      <c r="AY389" s="1141"/>
      <c r="AZ389" s="1141"/>
      <c r="BA389" s="1141"/>
      <c r="BB389" s="1141"/>
      <c r="BC389" s="1141"/>
      <c r="BD389" s="1141"/>
      <c r="BE389" s="1141"/>
      <c r="BF389" s="1141"/>
      <c r="BG389" s="1141"/>
      <c r="BH389" s="1141"/>
      <c r="BI389" s="1141"/>
      <c r="BJ389" s="1141"/>
      <c r="BK389" s="1141"/>
      <c r="BL389" s="1141"/>
    </row>
    <row r="390" spans="1:64" ht="12.75">
      <c r="A390" s="1141"/>
      <c r="B390" s="1141"/>
      <c r="C390" s="1141"/>
      <c r="D390" s="1141"/>
      <c r="E390" s="1141"/>
      <c r="F390" s="1141"/>
      <c r="G390" s="1141"/>
      <c r="H390" s="1141"/>
      <c r="I390" s="1141"/>
      <c r="J390" s="1141"/>
      <c r="K390" s="1141"/>
      <c r="L390" s="1141"/>
      <c r="M390" s="1141"/>
      <c r="N390" s="1141"/>
      <c r="O390" s="1141"/>
      <c r="P390" s="1141"/>
      <c r="Q390" s="1141"/>
      <c r="R390" s="1141"/>
      <c r="S390" s="1141"/>
      <c r="T390" s="1141"/>
      <c r="U390" s="1141"/>
      <c r="V390" s="1141"/>
      <c r="W390" s="1141"/>
      <c r="X390" s="1141"/>
      <c r="Y390" s="1141"/>
      <c r="Z390" s="1141"/>
      <c r="AA390" s="1141"/>
      <c r="AB390" s="1141"/>
      <c r="AC390" s="1141"/>
      <c r="AD390" s="1141"/>
      <c r="AE390" s="1141"/>
      <c r="AF390" s="1141"/>
      <c r="AG390" s="1141"/>
      <c r="AH390" s="1141"/>
      <c r="AI390" s="1141"/>
      <c r="AJ390" s="1150"/>
      <c r="AK390" s="1150"/>
      <c r="AL390" s="1150"/>
      <c r="AM390" s="1150"/>
      <c r="AN390" s="1141"/>
      <c r="AO390" s="1141"/>
      <c r="AP390" s="1141"/>
      <c r="AQ390" s="1141"/>
      <c r="AR390" s="1141"/>
      <c r="AS390" s="1141"/>
      <c r="AT390" s="1141"/>
      <c r="AU390" s="1141"/>
      <c r="AV390" s="1141"/>
      <c r="AW390" s="1141"/>
      <c r="AX390" s="1141"/>
      <c r="AY390" s="1141"/>
      <c r="AZ390" s="1141"/>
      <c r="BA390" s="1141"/>
      <c r="BB390" s="1141"/>
      <c r="BC390" s="1141"/>
      <c r="BD390" s="1141"/>
      <c r="BE390" s="1141"/>
      <c r="BF390" s="1141"/>
      <c r="BG390" s="1141"/>
      <c r="BH390" s="1141"/>
      <c r="BI390" s="1141"/>
      <c r="BJ390" s="1141"/>
      <c r="BK390" s="1141"/>
      <c r="BL390" s="1141"/>
    </row>
    <row r="391" spans="1:64" ht="12.75">
      <c r="A391" s="1141"/>
      <c r="B391" s="1141"/>
      <c r="C391" s="1141"/>
      <c r="D391" s="1141"/>
      <c r="E391" s="1141"/>
      <c r="F391" s="1141"/>
      <c r="G391" s="1141"/>
      <c r="H391" s="1141"/>
      <c r="I391" s="1141"/>
      <c r="J391" s="1141"/>
      <c r="K391" s="1141"/>
      <c r="L391" s="1141"/>
      <c r="M391" s="1141"/>
      <c r="N391" s="1141"/>
      <c r="O391" s="1141"/>
      <c r="P391" s="1141"/>
      <c r="Q391" s="1141"/>
      <c r="R391" s="1141"/>
      <c r="S391" s="1141"/>
      <c r="T391" s="1141"/>
      <c r="U391" s="1141"/>
      <c r="V391" s="1141"/>
      <c r="W391" s="1141"/>
      <c r="X391" s="1141"/>
      <c r="Y391" s="1141"/>
      <c r="Z391" s="1141"/>
      <c r="AA391" s="1141"/>
      <c r="AB391" s="1141"/>
      <c r="AC391" s="1141"/>
      <c r="AD391" s="1141"/>
      <c r="AE391" s="1141"/>
      <c r="AF391" s="1141"/>
      <c r="AG391" s="1141"/>
      <c r="AH391" s="1141"/>
      <c r="AI391" s="1141"/>
      <c r="AJ391" s="1150"/>
      <c r="AK391" s="1150"/>
      <c r="AL391" s="1150"/>
      <c r="AM391" s="1150"/>
      <c r="AN391" s="1141"/>
      <c r="AO391" s="1141"/>
      <c r="AP391" s="1141"/>
      <c r="AQ391" s="1141"/>
      <c r="AR391" s="1141"/>
      <c r="AS391" s="1141"/>
      <c r="AT391" s="1141"/>
      <c r="AU391" s="1141"/>
      <c r="AV391" s="1141"/>
      <c r="AW391" s="1141"/>
      <c r="AX391" s="1141"/>
      <c r="AY391" s="1141"/>
      <c r="AZ391" s="1141"/>
      <c r="BA391" s="1141"/>
      <c r="BB391" s="1141"/>
      <c r="BC391" s="1141"/>
      <c r="BD391" s="1141"/>
      <c r="BE391" s="1141"/>
      <c r="BF391" s="1141"/>
      <c r="BG391" s="1141"/>
      <c r="BH391" s="1141"/>
      <c r="BI391" s="1141"/>
      <c r="BJ391" s="1141"/>
      <c r="BK391" s="1141"/>
      <c r="BL391" s="1141"/>
    </row>
    <row r="392" spans="1:64" ht="12.75">
      <c r="A392" s="1141"/>
      <c r="B392" s="1141"/>
      <c r="C392" s="1141"/>
      <c r="D392" s="1141"/>
      <c r="E392" s="1141"/>
      <c r="F392" s="1141"/>
      <c r="G392" s="1141"/>
      <c r="H392" s="1141"/>
      <c r="I392" s="1141"/>
      <c r="J392" s="1141"/>
      <c r="K392" s="1141"/>
      <c r="L392" s="1141"/>
      <c r="M392" s="1141"/>
      <c r="N392" s="1141"/>
      <c r="O392" s="1141"/>
      <c r="P392" s="1141"/>
      <c r="Q392" s="1141"/>
      <c r="R392" s="1141"/>
      <c r="S392" s="1141"/>
      <c r="T392" s="1141"/>
      <c r="U392" s="1141"/>
      <c r="V392" s="1141"/>
      <c r="W392" s="1141"/>
      <c r="X392" s="1141"/>
      <c r="Y392" s="1141"/>
      <c r="Z392" s="1141"/>
      <c r="AA392" s="1141"/>
      <c r="AB392" s="1141"/>
      <c r="AC392" s="1141"/>
      <c r="AD392" s="1141"/>
      <c r="AE392" s="1141"/>
      <c r="AF392" s="1141"/>
      <c r="AG392" s="1141"/>
      <c r="AH392" s="1141"/>
      <c r="AI392" s="1141"/>
      <c r="AJ392" s="1150"/>
      <c r="AK392" s="1150"/>
      <c r="AL392" s="1150"/>
      <c r="AM392" s="1150"/>
      <c r="AN392" s="1141"/>
      <c r="AO392" s="1141"/>
      <c r="AP392" s="1141"/>
      <c r="AQ392" s="1141"/>
      <c r="AR392" s="1141"/>
      <c r="AS392" s="1141"/>
      <c r="AT392" s="1141"/>
      <c r="AU392" s="1141"/>
      <c r="AV392" s="1141"/>
      <c r="AW392" s="1141"/>
      <c r="AX392" s="1141"/>
      <c r="AY392" s="1141"/>
      <c r="AZ392" s="1141"/>
      <c r="BA392" s="1141"/>
      <c r="BB392" s="1141"/>
      <c r="BC392" s="1141"/>
      <c r="BD392" s="1141"/>
      <c r="BE392" s="1141"/>
      <c r="BF392" s="1141"/>
      <c r="BG392" s="1141"/>
      <c r="BH392" s="1141"/>
      <c r="BI392" s="1141"/>
      <c r="BJ392" s="1141"/>
      <c r="BK392" s="1141"/>
      <c r="BL392" s="1141"/>
    </row>
    <row r="393" spans="1:64" ht="12.75">
      <c r="A393" s="1141"/>
      <c r="B393" s="1141"/>
      <c r="C393" s="1141"/>
      <c r="D393" s="1141"/>
      <c r="E393" s="1141"/>
      <c r="F393" s="1141"/>
      <c r="G393" s="1141"/>
      <c r="H393" s="1141"/>
      <c r="I393" s="1141"/>
      <c r="J393" s="1141"/>
      <c r="K393" s="1141"/>
      <c r="L393" s="1141"/>
      <c r="M393" s="1141"/>
      <c r="N393" s="1141"/>
      <c r="O393" s="1141"/>
      <c r="P393" s="1141"/>
      <c r="Q393" s="1141"/>
      <c r="R393" s="1141"/>
      <c r="S393" s="1141"/>
      <c r="T393" s="1141"/>
      <c r="U393" s="1141"/>
      <c r="V393" s="1141"/>
      <c r="W393" s="1141"/>
      <c r="X393" s="1141"/>
      <c r="Y393" s="1141"/>
      <c r="Z393" s="1141"/>
      <c r="AA393" s="1141"/>
      <c r="AB393" s="1141"/>
      <c r="AC393" s="1141"/>
      <c r="AD393" s="1141"/>
      <c r="AE393" s="1141"/>
      <c r="AF393" s="1141"/>
      <c r="AG393" s="1141"/>
      <c r="AH393" s="1141"/>
      <c r="AI393" s="1141"/>
      <c r="AJ393" s="1150"/>
      <c r="AK393" s="1150"/>
      <c r="AL393" s="1150"/>
      <c r="AM393" s="1150"/>
      <c r="AN393" s="1141"/>
      <c r="AO393" s="1141"/>
      <c r="AP393" s="1141"/>
      <c r="AQ393" s="1141"/>
      <c r="AR393" s="1141"/>
      <c r="AS393" s="1141"/>
      <c r="AT393" s="1141"/>
      <c r="AU393" s="1141"/>
      <c r="AV393" s="1141"/>
      <c r="AW393" s="1141"/>
      <c r="AX393" s="1141"/>
      <c r="AY393" s="1141"/>
      <c r="AZ393" s="1141"/>
      <c r="BA393" s="1141"/>
      <c r="BB393" s="1141"/>
      <c r="BC393" s="1141"/>
      <c r="BD393" s="1141"/>
      <c r="BE393" s="1141"/>
      <c r="BF393" s="1141"/>
      <c r="BG393" s="1141"/>
      <c r="BH393" s="1141"/>
      <c r="BI393" s="1141"/>
      <c r="BJ393" s="1141"/>
      <c r="BK393" s="1141"/>
      <c r="BL393" s="1141"/>
    </row>
    <row r="394" spans="1:64" ht="12.75">
      <c r="A394" s="1141"/>
      <c r="B394" s="1141"/>
      <c r="C394" s="1141"/>
      <c r="D394" s="1141"/>
      <c r="E394" s="1141"/>
      <c r="F394" s="1141"/>
      <c r="G394" s="1141"/>
      <c r="H394" s="1141"/>
      <c r="I394" s="1141"/>
      <c r="J394" s="1141"/>
      <c r="K394" s="1141"/>
      <c r="L394" s="1141"/>
      <c r="M394" s="1141"/>
      <c r="N394" s="1141"/>
      <c r="O394" s="1141"/>
      <c r="P394" s="1141"/>
      <c r="Q394" s="1141"/>
      <c r="R394" s="1141"/>
      <c r="S394" s="1141"/>
      <c r="T394" s="1141"/>
      <c r="U394" s="1141"/>
      <c r="V394" s="1141"/>
      <c r="W394" s="1141"/>
      <c r="X394" s="1141"/>
      <c r="Y394" s="1141"/>
      <c r="Z394" s="1141"/>
      <c r="AA394" s="1141"/>
      <c r="AB394" s="1141"/>
      <c r="AC394" s="1141"/>
      <c r="AD394" s="1141"/>
      <c r="AE394" s="1141"/>
      <c r="AF394" s="1141"/>
      <c r="AG394" s="1141"/>
      <c r="AH394" s="1141"/>
      <c r="AI394" s="1141"/>
      <c r="AJ394" s="1150"/>
      <c r="AK394" s="1150"/>
      <c r="AL394" s="1150"/>
      <c r="AM394" s="1150"/>
      <c r="AN394" s="1141"/>
      <c r="AO394" s="1141"/>
      <c r="AP394" s="1141"/>
      <c r="AQ394" s="1141"/>
      <c r="AR394" s="1141"/>
      <c r="AS394" s="1141"/>
      <c r="AT394" s="1141"/>
      <c r="AU394" s="1141"/>
      <c r="AV394" s="1141"/>
      <c r="AW394" s="1141"/>
      <c r="AX394" s="1141"/>
      <c r="AY394" s="1141"/>
      <c r="AZ394" s="1141"/>
      <c r="BA394" s="1141"/>
      <c r="BB394" s="1141"/>
      <c r="BC394" s="1141"/>
      <c r="BD394" s="1141"/>
      <c r="BE394" s="1141"/>
      <c r="BF394" s="1141"/>
      <c r="BG394" s="1141"/>
      <c r="BH394" s="1141"/>
      <c r="BI394" s="1141"/>
      <c r="BJ394" s="1141"/>
      <c r="BK394" s="1141"/>
      <c r="BL394" s="1141"/>
    </row>
    <row r="395" spans="1:64" ht="12.75">
      <c r="A395" s="1141"/>
      <c r="B395" s="1141"/>
      <c r="C395" s="1141"/>
      <c r="D395" s="1141"/>
      <c r="E395" s="1141"/>
      <c r="F395" s="1141"/>
      <c r="G395" s="1141"/>
      <c r="H395" s="1141"/>
      <c r="I395" s="1141"/>
      <c r="J395" s="1141"/>
      <c r="K395" s="1141"/>
      <c r="L395" s="1141"/>
      <c r="M395" s="1141"/>
      <c r="N395" s="1141"/>
      <c r="O395" s="1141"/>
      <c r="P395" s="1141"/>
      <c r="Q395" s="1141"/>
      <c r="R395" s="1141"/>
      <c r="S395" s="1141"/>
      <c r="T395" s="1141"/>
      <c r="U395" s="1141"/>
      <c r="V395" s="1141"/>
      <c r="W395" s="1141"/>
      <c r="X395" s="1141"/>
      <c r="Y395" s="1141"/>
      <c r="Z395" s="1141"/>
      <c r="AA395" s="1141"/>
      <c r="AB395" s="1141"/>
      <c r="AC395" s="1141"/>
      <c r="AD395" s="1141"/>
      <c r="AE395" s="1141"/>
      <c r="AF395" s="1141"/>
      <c r="AG395" s="1141"/>
      <c r="AH395" s="1141"/>
      <c r="AI395" s="1141"/>
      <c r="AJ395" s="1150"/>
      <c r="AK395" s="1150"/>
      <c r="AL395" s="1150"/>
      <c r="AM395" s="1150"/>
      <c r="AN395" s="1141"/>
      <c r="AO395" s="1141"/>
      <c r="AP395" s="1141"/>
      <c r="AQ395" s="1141"/>
      <c r="AR395" s="1141"/>
      <c r="AS395" s="1141"/>
      <c r="AT395" s="1141"/>
      <c r="AU395" s="1141"/>
      <c r="AV395" s="1141"/>
      <c r="AW395" s="1141"/>
      <c r="AX395" s="1141"/>
      <c r="AY395" s="1141"/>
      <c r="AZ395" s="1141"/>
      <c r="BA395" s="1141"/>
      <c r="BB395" s="1141"/>
      <c r="BC395" s="1141"/>
      <c r="BD395" s="1141"/>
      <c r="BE395" s="1141"/>
      <c r="BF395" s="1141"/>
      <c r="BG395" s="1141"/>
      <c r="BH395" s="1141"/>
      <c r="BI395" s="1141"/>
      <c r="BJ395" s="1141"/>
      <c r="BK395" s="1141"/>
      <c r="BL395" s="1141"/>
    </row>
    <row r="396" spans="1:64" ht="12.75">
      <c r="A396" s="1141"/>
      <c r="B396" s="1141"/>
      <c r="C396" s="1141"/>
      <c r="D396" s="1141"/>
      <c r="E396" s="1141"/>
      <c r="F396" s="1141"/>
      <c r="G396" s="1141"/>
      <c r="H396" s="1141"/>
      <c r="I396" s="1141"/>
      <c r="J396" s="1141"/>
      <c r="K396" s="1141"/>
      <c r="L396" s="1141"/>
      <c r="M396" s="1141"/>
      <c r="N396" s="1141"/>
      <c r="O396" s="1141"/>
      <c r="P396" s="1141"/>
      <c r="Q396" s="1141"/>
      <c r="R396" s="1141"/>
      <c r="S396" s="1141"/>
      <c r="T396" s="1141"/>
      <c r="U396" s="1141"/>
      <c r="V396" s="1141"/>
      <c r="W396" s="1141"/>
      <c r="X396" s="1141"/>
      <c r="Y396" s="1141"/>
      <c r="Z396" s="1141"/>
      <c r="AA396" s="1141"/>
      <c r="AB396" s="1141"/>
      <c r="AC396" s="1141"/>
      <c r="AD396" s="1141"/>
      <c r="AE396" s="1141"/>
      <c r="AF396" s="1141"/>
      <c r="AG396" s="1141"/>
      <c r="AH396" s="1141"/>
      <c r="AI396" s="1141"/>
      <c r="AJ396" s="1150"/>
      <c r="AK396" s="1150"/>
      <c r="AL396" s="1150"/>
      <c r="AM396" s="1150"/>
      <c r="AN396" s="1141"/>
      <c r="AO396" s="1141"/>
      <c r="AP396" s="1141"/>
      <c r="AQ396" s="1141"/>
      <c r="AR396" s="1141"/>
      <c r="AS396" s="1141"/>
      <c r="AT396" s="1141"/>
      <c r="AU396" s="1141"/>
      <c r="AV396" s="1141"/>
      <c r="AW396" s="1141"/>
      <c r="AX396" s="1141"/>
      <c r="AY396" s="1141"/>
      <c r="AZ396" s="1141"/>
      <c r="BA396" s="1141"/>
      <c r="BB396" s="1141"/>
      <c r="BC396" s="1141"/>
      <c r="BD396" s="1141"/>
      <c r="BE396" s="1141"/>
      <c r="BF396" s="1141"/>
      <c r="BG396" s="1141"/>
      <c r="BH396" s="1141"/>
      <c r="BI396" s="1141"/>
      <c r="BJ396" s="1141"/>
      <c r="BK396" s="1141"/>
      <c r="BL396" s="1141"/>
    </row>
    <row r="397" spans="1:64" ht="12.75">
      <c r="A397" s="1141"/>
      <c r="B397" s="1141"/>
      <c r="C397" s="1141"/>
      <c r="D397" s="1141"/>
      <c r="E397" s="1141"/>
      <c r="F397" s="1141"/>
      <c r="G397" s="1141"/>
      <c r="H397" s="1141"/>
      <c r="I397" s="1141"/>
      <c r="J397" s="1141"/>
      <c r="K397" s="1141"/>
      <c r="L397" s="1141"/>
      <c r="M397" s="1141"/>
      <c r="N397" s="1141"/>
      <c r="O397" s="1141"/>
      <c r="P397" s="1141"/>
      <c r="Q397" s="1141"/>
      <c r="R397" s="1141"/>
      <c r="S397" s="1141"/>
      <c r="T397" s="1141"/>
      <c r="U397" s="1141"/>
      <c r="V397" s="1141"/>
      <c r="W397" s="1141"/>
      <c r="X397" s="1141"/>
      <c r="Y397" s="1141"/>
      <c r="Z397" s="1141"/>
      <c r="AA397" s="1141"/>
      <c r="AB397" s="1141"/>
      <c r="AC397" s="1141"/>
      <c r="AD397" s="1141"/>
      <c r="AE397" s="1141"/>
      <c r="AF397" s="1141"/>
      <c r="AG397" s="1141"/>
      <c r="AH397" s="1141"/>
      <c r="AI397" s="1141"/>
      <c r="AJ397" s="1150"/>
      <c r="AK397" s="1150"/>
      <c r="AL397" s="1150"/>
      <c r="AM397" s="1150"/>
      <c r="AN397" s="1141"/>
      <c r="AO397" s="1141"/>
      <c r="AP397" s="1141"/>
      <c r="AQ397" s="1141"/>
      <c r="AR397" s="1141"/>
      <c r="AS397" s="1141"/>
      <c r="AT397" s="1141"/>
      <c r="AU397" s="1141"/>
      <c r="AV397" s="1141"/>
      <c r="AW397" s="1141"/>
      <c r="AX397" s="1141"/>
      <c r="AY397" s="1141"/>
      <c r="AZ397" s="1141"/>
      <c r="BA397" s="1141"/>
      <c r="BB397" s="1141"/>
      <c r="BC397" s="1141"/>
      <c r="BD397" s="1141"/>
      <c r="BE397" s="1141"/>
      <c r="BF397" s="1141"/>
      <c r="BG397" s="1141"/>
      <c r="BH397" s="1141"/>
      <c r="BI397" s="1141"/>
      <c r="BJ397" s="1141"/>
      <c r="BK397" s="1141"/>
      <c r="BL397" s="1141"/>
    </row>
    <row r="398" spans="1:64" ht="12.75">
      <c r="A398" s="1141"/>
      <c r="B398" s="1141"/>
      <c r="C398" s="1141"/>
      <c r="D398" s="1141"/>
      <c r="E398" s="1141"/>
      <c r="F398" s="1141"/>
      <c r="G398" s="1141"/>
      <c r="H398" s="1141"/>
      <c r="I398" s="1141"/>
      <c r="J398" s="1141"/>
      <c r="K398" s="1141"/>
      <c r="L398" s="1141"/>
      <c r="M398" s="1141"/>
      <c r="N398" s="1141"/>
      <c r="O398" s="1141"/>
      <c r="P398" s="1141"/>
      <c r="Q398" s="1141"/>
      <c r="R398" s="1141"/>
      <c r="S398" s="1141"/>
      <c r="T398" s="1141"/>
      <c r="U398" s="1141"/>
      <c r="V398" s="1141"/>
      <c r="W398" s="1141"/>
      <c r="X398" s="1141"/>
      <c r="Y398" s="1141"/>
      <c r="Z398" s="1141"/>
      <c r="AA398" s="1141"/>
      <c r="AB398" s="1141"/>
      <c r="AC398" s="1141"/>
      <c r="AD398" s="1141"/>
      <c r="AE398" s="1141"/>
      <c r="AF398" s="1141"/>
      <c r="AG398" s="1141"/>
      <c r="AH398" s="1141"/>
      <c r="AI398" s="1141"/>
      <c r="AJ398" s="1150"/>
      <c r="AK398" s="1150"/>
      <c r="AL398" s="1150"/>
      <c r="AM398" s="1150"/>
      <c r="AN398" s="1141"/>
      <c r="AO398" s="1141"/>
      <c r="AP398" s="1141"/>
      <c r="AQ398" s="1141"/>
      <c r="AR398" s="1141"/>
      <c r="AS398" s="1141"/>
      <c r="AT398" s="1141"/>
      <c r="AU398" s="1141"/>
      <c r="AV398" s="1141"/>
      <c r="AW398" s="1141"/>
      <c r="AX398" s="1141"/>
      <c r="AY398" s="1141"/>
      <c r="AZ398" s="1141"/>
      <c r="BA398" s="1141"/>
      <c r="BB398" s="1141"/>
      <c r="BC398" s="1141"/>
      <c r="BD398" s="1141"/>
      <c r="BE398" s="1141"/>
      <c r="BF398" s="1141"/>
      <c r="BG398" s="1141"/>
      <c r="BH398" s="1141"/>
      <c r="BI398" s="1141"/>
      <c r="BJ398" s="1141"/>
      <c r="BK398" s="1141"/>
      <c r="BL398" s="1141"/>
    </row>
    <row r="399" spans="1:64" ht="12.75">
      <c r="A399" s="1141"/>
      <c r="B399" s="1141"/>
      <c r="C399" s="1141"/>
      <c r="D399" s="1141"/>
      <c r="E399" s="1141"/>
      <c r="F399" s="1141"/>
      <c r="G399" s="1141"/>
      <c r="H399" s="1141"/>
      <c r="I399" s="1141"/>
      <c r="J399" s="1141"/>
      <c r="K399" s="1141"/>
      <c r="L399" s="1141"/>
      <c r="M399" s="1141"/>
      <c r="N399" s="1141"/>
      <c r="O399" s="1141"/>
      <c r="P399" s="1141"/>
      <c r="Q399" s="1141"/>
      <c r="R399" s="1141"/>
      <c r="S399" s="1141"/>
      <c r="T399" s="1141"/>
      <c r="U399" s="1141"/>
      <c r="V399" s="1141"/>
      <c r="W399" s="1141"/>
      <c r="X399" s="1141"/>
      <c r="Y399" s="1141"/>
      <c r="Z399" s="1141"/>
      <c r="AA399" s="1141"/>
      <c r="AB399" s="1141"/>
      <c r="AC399" s="1141"/>
      <c r="AD399" s="1141"/>
      <c r="AE399" s="1141"/>
      <c r="AF399" s="1141"/>
      <c r="AG399" s="1141"/>
      <c r="AH399" s="1141"/>
      <c r="AI399" s="1141"/>
      <c r="AJ399" s="1150"/>
      <c r="AK399" s="1150"/>
      <c r="AL399" s="1150"/>
      <c r="AM399" s="1150"/>
      <c r="AN399" s="1141"/>
      <c r="AO399" s="1141"/>
      <c r="AP399" s="1141"/>
      <c r="AQ399" s="1141"/>
      <c r="AR399" s="1141"/>
      <c r="AS399" s="1141"/>
      <c r="AT399" s="1141"/>
      <c r="AU399" s="1141"/>
      <c r="AV399" s="1141"/>
      <c r="AW399" s="1141"/>
      <c r="AX399" s="1141"/>
      <c r="AY399" s="1141"/>
      <c r="AZ399" s="1141"/>
      <c r="BA399" s="1141"/>
      <c r="BB399" s="1141"/>
      <c r="BC399" s="1141"/>
      <c r="BD399" s="1141"/>
      <c r="BE399" s="1141"/>
      <c r="BF399" s="1141"/>
      <c r="BG399" s="1141"/>
      <c r="BH399" s="1141"/>
      <c r="BI399" s="1141"/>
      <c r="BJ399" s="1141"/>
      <c r="BK399" s="1141"/>
      <c r="BL399" s="1141"/>
    </row>
    <row r="400" spans="1:64" ht="12.75">
      <c r="A400" s="1141"/>
      <c r="B400" s="1141"/>
      <c r="C400" s="1141"/>
      <c r="D400" s="1141"/>
      <c r="E400" s="1141"/>
      <c r="F400" s="1141"/>
      <c r="G400" s="1141"/>
      <c r="H400" s="1141"/>
      <c r="I400" s="1141"/>
      <c r="J400" s="1141"/>
      <c r="K400" s="1141"/>
      <c r="L400" s="1141"/>
      <c r="M400" s="1141"/>
      <c r="N400" s="1141"/>
      <c r="O400" s="1141"/>
      <c r="P400" s="1141"/>
      <c r="Q400" s="1141"/>
      <c r="R400" s="1141"/>
      <c r="S400" s="1141"/>
      <c r="T400" s="1141"/>
      <c r="U400" s="1141"/>
      <c r="V400" s="1141"/>
      <c r="W400" s="1141"/>
      <c r="X400" s="1141"/>
      <c r="Y400" s="1141"/>
      <c r="Z400" s="1141"/>
      <c r="AA400" s="1141"/>
      <c r="AB400" s="1141"/>
      <c r="AC400" s="1141"/>
      <c r="AD400" s="1141"/>
      <c r="AE400" s="1141"/>
      <c r="AF400" s="1141"/>
      <c r="AG400" s="1141"/>
      <c r="AH400" s="1141"/>
      <c r="AI400" s="1141"/>
      <c r="AJ400" s="1150"/>
      <c r="AK400" s="1150"/>
      <c r="AL400" s="1150"/>
      <c r="AM400" s="1150"/>
      <c r="AN400" s="1141"/>
      <c r="AO400" s="1141"/>
      <c r="AP400" s="1141"/>
      <c r="AQ400" s="1141"/>
      <c r="AR400" s="1141"/>
      <c r="AS400" s="1141"/>
      <c r="AT400" s="1141"/>
      <c r="AU400" s="1141"/>
      <c r="AV400" s="1141"/>
      <c r="AW400" s="1141"/>
      <c r="AX400" s="1141"/>
      <c r="AY400" s="1141"/>
      <c r="AZ400" s="1141"/>
      <c r="BA400" s="1141"/>
      <c r="BB400" s="1141"/>
      <c r="BC400" s="1141"/>
      <c r="BD400" s="1141"/>
      <c r="BE400" s="1141"/>
      <c r="BF400" s="1141"/>
      <c r="BG400" s="1141"/>
      <c r="BH400" s="1141"/>
      <c r="BI400" s="1141"/>
      <c r="BJ400" s="1141"/>
      <c r="BK400" s="1141"/>
      <c r="BL400" s="1141"/>
    </row>
    <row r="401" spans="1:64" ht="12.75">
      <c r="A401" s="1141"/>
      <c r="B401" s="1141"/>
      <c r="C401" s="1141"/>
      <c r="D401" s="1141"/>
      <c r="E401" s="1141"/>
      <c r="F401" s="1141"/>
      <c r="G401" s="1141"/>
      <c r="H401" s="1141"/>
      <c r="I401" s="1141"/>
      <c r="J401" s="1141"/>
      <c r="K401" s="1141"/>
      <c r="L401" s="1141"/>
      <c r="M401" s="1141"/>
      <c r="N401" s="1141"/>
      <c r="O401" s="1141"/>
      <c r="P401" s="1141"/>
      <c r="Q401" s="1141"/>
      <c r="R401" s="1141"/>
      <c r="S401" s="1141"/>
      <c r="T401" s="1141"/>
      <c r="U401" s="1141"/>
      <c r="V401" s="1141"/>
      <c r="W401" s="1141"/>
      <c r="X401" s="1141"/>
      <c r="Y401" s="1141"/>
      <c r="Z401" s="1141"/>
      <c r="AA401" s="1141"/>
      <c r="AB401" s="1141"/>
      <c r="AC401" s="1141"/>
      <c r="AD401" s="1141"/>
      <c r="AE401" s="1141"/>
      <c r="AF401" s="1141"/>
      <c r="AG401" s="1141"/>
      <c r="AH401" s="1141"/>
      <c r="AI401" s="1141"/>
      <c r="AJ401" s="1150"/>
      <c r="AK401" s="1150"/>
      <c r="AL401" s="1150"/>
      <c r="AM401" s="1150"/>
      <c r="AN401" s="1141"/>
      <c r="AO401" s="1141"/>
      <c r="AP401" s="1141"/>
      <c r="AQ401" s="1141"/>
      <c r="AR401" s="1141"/>
      <c r="AS401" s="1141"/>
      <c r="AT401" s="1141"/>
      <c r="AU401" s="1141"/>
      <c r="AV401" s="1141"/>
      <c r="AW401" s="1141"/>
      <c r="AX401" s="1141"/>
      <c r="AY401" s="1141"/>
      <c r="AZ401" s="1141"/>
      <c r="BA401" s="1141"/>
      <c r="BB401" s="1141"/>
      <c r="BC401" s="1141"/>
      <c r="BD401" s="1141"/>
      <c r="BE401" s="1141"/>
      <c r="BF401" s="1141"/>
      <c r="BG401" s="1141"/>
      <c r="BH401" s="1141"/>
      <c r="BI401" s="1141"/>
      <c r="BJ401" s="1141"/>
      <c r="BK401" s="1141"/>
      <c r="BL401" s="1141"/>
    </row>
    <row r="402" spans="1:64" ht="12.75">
      <c r="A402" s="1141"/>
      <c r="B402" s="1141"/>
      <c r="C402" s="1141"/>
      <c r="D402" s="1141"/>
      <c r="E402" s="1141"/>
      <c r="F402" s="1141"/>
      <c r="G402" s="1141"/>
      <c r="H402" s="1141"/>
      <c r="I402" s="1141"/>
      <c r="J402" s="1141"/>
      <c r="K402" s="1141"/>
      <c r="L402" s="1141"/>
      <c r="M402" s="1141"/>
      <c r="N402" s="1141"/>
      <c r="O402" s="1141"/>
      <c r="P402" s="1141"/>
      <c r="Q402" s="1141"/>
      <c r="R402" s="1141"/>
      <c r="S402" s="1141"/>
      <c r="T402" s="1141"/>
      <c r="U402" s="1141"/>
      <c r="V402" s="1141"/>
      <c r="W402" s="1141"/>
      <c r="X402" s="1141"/>
      <c r="Y402" s="1141"/>
      <c r="Z402" s="1141"/>
      <c r="AA402" s="1141"/>
      <c r="AB402" s="1141"/>
      <c r="AC402" s="1141"/>
      <c r="AD402" s="1141"/>
      <c r="AE402" s="1141"/>
      <c r="AF402" s="1141"/>
      <c r="AG402" s="1141"/>
      <c r="AH402" s="1141"/>
      <c r="AI402" s="1141"/>
      <c r="AJ402" s="1150"/>
      <c r="AK402" s="1150"/>
      <c r="AL402" s="1150"/>
      <c r="AM402" s="1150"/>
      <c r="AN402" s="1141"/>
      <c r="AO402" s="1141"/>
      <c r="AP402" s="1141"/>
      <c r="AQ402" s="1141"/>
      <c r="AR402" s="1141"/>
      <c r="AS402" s="1141"/>
      <c r="AT402" s="1141"/>
      <c r="AU402" s="1141"/>
      <c r="AV402" s="1141"/>
      <c r="AW402" s="1141"/>
      <c r="AX402" s="1141"/>
      <c r="AY402" s="1141"/>
      <c r="AZ402" s="1141"/>
      <c r="BA402" s="1141"/>
      <c r="BB402" s="1141"/>
      <c r="BC402" s="1141"/>
      <c r="BD402" s="1141"/>
      <c r="BE402" s="1141"/>
      <c r="BF402" s="1141"/>
      <c r="BG402" s="1141"/>
      <c r="BH402" s="1141"/>
      <c r="BI402" s="1141"/>
      <c r="BJ402" s="1141"/>
      <c r="BK402" s="1141"/>
      <c r="BL402" s="1141"/>
    </row>
    <row r="403" spans="1:64" ht="12.75">
      <c r="A403" s="1141"/>
      <c r="B403" s="1141"/>
      <c r="C403" s="1141"/>
      <c r="D403" s="1141"/>
      <c r="E403" s="1141"/>
      <c r="F403" s="1141"/>
      <c r="G403" s="1141"/>
      <c r="H403" s="1141"/>
      <c r="I403" s="1141"/>
      <c r="J403" s="1141"/>
      <c r="K403" s="1141"/>
      <c r="L403" s="1141"/>
      <c r="M403" s="1141"/>
      <c r="N403" s="1141"/>
      <c r="O403" s="1141"/>
      <c r="P403" s="1141"/>
      <c r="Q403" s="1141"/>
      <c r="R403" s="1141"/>
      <c r="S403" s="1141"/>
      <c r="T403" s="1141"/>
      <c r="U403" s="1141"/>
      <c r="V403" s="1141"/>
      <c r="W403" s="1141"/>
      <c r="X403" s="1141"/>
      <c r="Y403" s="1141"/>
      <c r="Z403" s="1141"/>
      <c r="AA403" s="1141"/>
      <c r="AB403" s="1141"/>
      <c r="AC403" s="1141"/>
      <c r="AD403" s="1141"/>
      <c r="AE403" s="1141"/>
      <c r="AF403" s="1141"/>
      <c r="AG403" s="1141"/>
      <c r="AH403" s="1141"/>
      <c r="AI403" s="1141"/>
      <c r="AJ403" s="1150"/>
      <c r="AK403" s="1150"/>
      <c r="AL403" s="1150"/>
      <c r="AM403" s="1150"/>
      <c r="AN403" s="1141"/>
      <c r="AO403" s="1141"/>
      <c r="AP403" s="1141"/>
      <c r="AQ403" s="1141"/>
      <c r="AR403" s="1141"/>
      <c r="AS403" s="1141"/>
      <c r="AT403" s="1141"/>
      <c r="AU403" s="1141"/>
      <c r="AV403" s="1141"/>
      <c r="AW403" s="1141"/>
      <c r="AX403" s="1141"/>
      <c r="AY403" s="1141"/>
      <c r="AZ403" s="1141"/>
      <c r="BA403" s="1141"/>
      <c r="BB403" s="1141"/>
      <c r="BC403" s="1141"/>
      <c r="BD403" s="1141"/>
      <c r="BE403" s="1141"/>
      <c r="BF403" s="1141"/>
      <c r="BG403" s="1141"/>
      <c r="BH403" s="1141"/>
      <c r="BI403" s="1141"/>
      <c r="BJ403" s="1141"/>
      <c r="BK403" s="1141"/>
      <c r="BL403" s="1141"/>
    </row>
    <row r="404" spans="1:52" ht="12.75">
      <c r="A404" s="1141"/>
      <c r="B404" s="1141"/>
      <c r="C404" s="1141"/>
      <c r="D404" s="1141"/>
      <c r="E404" s="1141"/>
      <c r="F404" s="1141"/>
      <c r="G404" s="1141"/>
      <c r="H404" s="1141"/>
      <c r="I404" s="1141"/>
      <c r="J404" s="1141"/>
      <c r="K404" s="1141"/>
      <c r="L404" s="1141"/>
      <c r="M404" s="1141"/>
      <c r="N404" s="1141"/>
      <c r="O404" s="1141"/>
      <c r="P404" s="1141"/>
      <c r="Q404" s="1141"/>
      <c r="R404" s="1141"/>
      <c r="S404" s="1141"/>
      <c r="T404" s="1141"/>
      <c r="U404" s="1141"/>
      <c r="V404" s="1141"/>
      <c r="W404" s="1141"/>
      <c r="X404" s="1141"/>
      <c r="Y404" s="1141"/>
      <c r="Z404" s="1141"/>
      <c r="AA404" s="1141"/>
      <c r="AB404" s="1141"/>
      <c r="AC404" s="1141"/>
      <c r="AD404" s="1141"/>
      <c r="AE404" s="1141"/>
      <c r="AF404" s="1141"/>
      <c r="AG404" s="1141"/>
      <c r="AH404" s="1141"/>
      <c r="AI404" s="1141"/>
      <c r="AJ404" s="1150"/>
      <c r="AK404" s="1150"/>
      <c r="AL404" s="1150"/>
      <c r="AM404" s="1150"/>
      <c r="AN404" s="1141"/>
      <c r="AO404" s="1141"/>
      <c r="AP404" s="1141"/>
      <c r="AQ404" s="1141"/>
      <c r="AR404" s="1141"/>
      <c r="AS404" s="1141"/>
      <c r="AT404" s="1141"/>
      <c r="AU404" s="1141"/>
      <c r="AV404" s="1141"/>
      <c r="AW404" s="1141"/>
      <c r="AX404" s="1141"/>
      <c r="AY404" s="1141"/>
      <c r="AZ404" s="1141"/>
    </row>
    <row r="405" spans="1:52" ht="12.75">
      <c r="A405" s="1141"/>
      <c r="B405" s="1141"/>
      <c r="C405" s="1141"/>
      <c r="D405" s="1141"/>
      <c r="E405" s="1141"/>
      <c r="F405" s="1141"/>
      <c r="G405" s="1141"/>
      <c r="H405" s="1141"/>
      <c r="I405" s="1141"/>
      <c r="J405" s="1141"/>
      <c r="K405" s="1141"/>
      <c r="L405" s="1141"/>
      <c r="M405" s="1141"/>
      <c r="N405" s="1141"/>
      <c r="O405" s="1141"/>
      <c r="P405" s="1141"/>
      <c r="Q405" s="1141"/>
      <c r="R405" s="1141"/>
      <c r="S405" s="1141"/>
      <c r="T405" s="1141"/>
      <c r="U405" s="1141"/>
      <c r="V405" s="1141"/>
      <c r="W405" s="1141"/>
      <c r="X405" s="1141"/>
      <c r="Y405" s="1141"/>
      <c r="Z405" s="1141"/>
      <c r="AA405" s="1141"/>
      <c r="AB405" s="1141"/>
      <c r="AC405" s="1141"/>
      <c r="AD405" s="1141"/>
      <c r="AE405" s="1141"/>
      <c r="AF405" s="1141"/>
      <c r="AG405" s="1141"/>
      <c r="AH405" s="1141"/>
      <c r="AI405" s="1141"/>
      <c r="AJ405" s="1150"/>
      <c r="AK405" s="1150"/>
      <c r="AL405" s="1150"/>
      <c r="AM405" s="1150"/>
      <c r="AN405" s="1141"/>
      <c r="AO405" s="1141"/>
      <c r="AP405" s="1141"/>
      <c r="AQ405" s="1141"/>
      <c r="AR405" s="1141"/>
      <c r="AS405" s="1141"/>
      <c r="AT405" s="1141"/>
      <c r="AU405" s="1141"/>
      <c r="AV405" s="1141"/>
      <c r="AW405" s="1141"/>
      <c r="AX405" s="1141"/>
      <c r="AY405" s="1141"/>
      <c r="AZ405" s="1141"/>
    </row>
    <row r="406" spans="1:52" ht="12.75">
      <c r="A406" s="1141"/>
      <c r="B406" s="1141"/>
      <c r="C406" s="1141"/>
      <c r="D406" s="1141"/>
      <c r="E406" s="1141"/>
      <c r="F406" s="1141"/>
      <c r="G406" s="1141"/>
      <c r="H406" s="1141"/>
      <c r="I406" s="1141"/>
      <c r="J406" s="1141"/>
      <c r="K406" s="1141"/>
      <c r="L406" s="1141"/>
      <c r="M406" s="1141"/>
      <c r="N406" s="1141"/>
      <c r="O406" s="1141"/>
      <c r="P406" s="1141"/>
      <c r="Q406" s="1141"/>
      <c r="R406" s="1141"/>
      <c r="S406" s="1141"/>
      <c r="T406" s="1141"/>
      <c r="U406" s="1141"/>
      <c r="V406" s="1141"/>
      <c r="W406" s="1141"/>
      <c r="X406" s="1141"/>
      <c r="Y406" s="1141"/>
      <c r="Z406" s="1141"/>
      <c r="AA406" s="1141"/>
      <c r="AB406" s="1141"/>
      <c r="AC406" s="1141"/>
      <c r="AD406" s="1141"/>
      <c r="AE406" s="1141"/>
      <c r="AF406" s="1141"/>
      <c r="AG406" s="1141"/>
      <c r="AH406" s="1141"/>
      <c r="AI406" s="1141"/>
      <c r="AJ406" s="1150"/>
      <c r="AK406" s="1150"/>
      <c r="AL406" s="1150"/>
      <c r="AM406" s="1150"/>
      <c r="AN406" s="1141"/>
      <c r="AO406" s="1141"/>
      <c r="AP406" s="1141"/>
      <c r="AQ406" s="1141"/>
      <c r="AR406" s="1141"/>
      <c r="AS406" s="1141"/>
      <c r="AT406" s="1141"/>
      <c r="AU406" s="1141"/>
      <c r="AV406" s="1141"/>
      <c r="AW406" s="1141"/>
      <c r="AX406" s="1141"/>
      <c r="AY406" s="1141"/>
      <c r="AZ406" s="1141"/>
    </row>
    <row r="407" spans="1:52" ht="12.75">
      <c r="A407" s="1141"/>
      <c r="B407" s="1141"/>
      <c r="C407" s="1141"/>
      <c r="D407" s="1141"/>
      <c r="E407" s="1141"/>
      <c r="F407" s="1141"/>
      <c r="G407" s="1141"/>
      <c r="H407" s="1141"/>
      <c r="I407" s="1141"/>
      <c r="J407" s="1141"/>
      <c r="K407" s="1141"/>
      <c r="L407" s="1141"/>
      <c r="M407" s="1141"/>
      <c r="N407" s="1141"/>
      <c r="O407" s="1141"/>
      <c r="P407" s="1141"/>
      <c r="Q407" s="1141"/>
      <c r="R407" s="1141"/>
      <c r="S407" s="1141"/>
      <c r="T407" s="1141"/>
      <c r="U407" s="1141"/>
      <c r="V407" s="1141"/>
      <c r="W407" s="1141"/>
      <c r="X407" s="1141"/>
      <c r="Y407" s="1141"/>
      <c r="Z407" s="1141"/>
      <c r="AA407" s="1141"/>
      <c r="AB407" s="1141"/>
      <c r="AC407" s="1141"/>
      <c r="AD407" s="1141"/>
      <c r="AE407" s="1141"/>
      <c r="AF407" s="1141"/>
      <c r="AG407" s="1141"/>
      <c r="AH407" s="1141"/>
      <c r="AI407" s="1141"/>
      <c r="AJ407" s="1150"/>
      <c r="AK407" s="1150"/>
      <c r="AL407" s="1150"/>
      <c r="AM407" s="1150"/>
      <c r="AN407" s="1141"/>
      <c r="AO407" s="1141"/>
      <c r="AP407" s="1141"/>
      <c r="AQ407" s="1141"/>
      <c r="AR407" s="1141"/>
      <c r="AS407" s="1141"/>
      <c r="AT407" s="1141"/>
      <c r="AU407" s="1141"/>
      <c r="AV407" s="1141"/>
      <c r="AW407" s="1141"/>
      <c r="AX407" s="1141"/>
      <c r="AY407" s="1141"/>
      <c r="AZ407" s="1141"/>
    </row>
    <row r="408" spans="1:52" ht="12.75">
      <c r="A408" s="1141"/>
      <c r="B408" s="1141"/>
      <c r="C408" s="1141"/>
      <c r="D408" s="1141"/>
      <c r="E408" s="1141"/>
      <c r="F408" s="1141"/>
      <c r="G408" s="1141"/>
      <c r="H408" s="1141"/>
      <c r="I408" s="1141"/>
      <c r="J408" s="1141"/>
      <c r="K408" s="1141"/>
      <c r="L408" s="1141"/>
      <c r="M408" s="1141"/>
      <c r="N408" s="1141"/>
      <c r="O408" s="1141"/>
      <c r="P408" s="1141"/>
      <c r="Q408" s="1141"/>
      <c r="R408" s="1141"/>
      <c r="S408" s="1141"/>
      <c r="T408" s="1141"/>
      <c r="U408" s="1141"/>
      <c r="V408" s="1141"/>
      <c r="W408" s="1141"/>
      <c r="X408" s="1141"/>
      <c r="Y408" s="1141"/>
      <c r="Z408" s="1141"/>
      <c r="AA408" s="1141"/>
      <c r="AB408" s="1141"/>
      <c r="AC408" s="1141"/>
      <c r="AD408" s="1141"/>
      <c r="AE408" s="1141"/>
      <c r="AF408" s="1141"/>
      <c r="AG408" s="1141"/>
      <c r="AH408" s="1141"/>
      <c r="AI408" s="1141"/>
      <c r="AJ408" s="1150"/>
      <c r="AK408" s="1150"/>
      <c r="AL408" s="1150"/>
      <c r="AM408" s="1150"/>
      <c r="AN408" s="1141"/>
      <c r="AO408" s="1141"/>
      <c r="AP408" s="1141"/>
      <c r="AQ408" s="1141"/>
      <c r="AR408" s="1141"/>
      <c r="AS408" s="1141"/>
      <c r="AT408" s="1141"/>
      <c r="AU408" s="1141"/>
      <c r="AV408" s="1141"/>
      <c r="AW408" s="1141"/>
      <c r="AX408" s="1141"/>
      <c r="AY408" s="1141"/>
      <c r="AZ408" s="1141"/>
    </row>
    <row r="409" spans="1:52" ht="12.75">
      <c r="A409" s="1141"/>
      <c r="B409" s="1141"/>
      <c r="C409" s="1141"/>
      <c r="D409" s="1141"/>
      <c r="E409" s="1141"/>
      <c r="F409" s="1141"/>
      <c r="G409" s="1141"/>
      <c r="H409" s="1141"/>
      <c r="I409" s="1141"/>
      <c r="J409" s="1141"/>
      <c r="K409" s="1141"/>
      <c r="L409" s="1141"/>
      <c r="M409" s="1141"/>
      <c r="N409" s="1141"/>
      <c r="O409" s="1141"/>
      <c r="P409" s="1141"/>
      <c r="Q409" s="1141"/>
      <c r="R409" s="1141"/>
      <c r="S409" s="1141"/>
      <c r="T409" s="1141"/>
      <c r="U409" s="1141"/>
      <c r="V409" s="1141"/>
      <c r="W409" s="1141"/>
      <c r="X409" s="1141"/>
      <c r="Y409" s="1141"/>
      <c r="Z409" s="1141"/>
      <c r="AA409" s="1141"/>
      <c r="AB409" s="1141"/>
      <c r="AC409" s="1141"/>
      <c r="AD409" s="1141"/>
      <c r="AE409" s="1141"/>
      <c r="AF409" s="1141"/>
      <c r="AG409" s="1141"/>
      <c r="AH409" s="1141"/>
      <c r="AI409" s="1141"/>
      <c r="AJ409" s="1150"/>
      <c r="AK409" s="1150"/>
      <c r="AL409" s="1150"/>
      <c r="AM409" s="1150"/>
      <c r="AN409" s="1141"/>
      <c r="AO409" s="1141"/>
      <c r="AP409" s="1141"/>
      <c r="AQ409" s="1141"/>
      <c r="AR409" s="1141"/>
      <c r="AS409" s="1141"/>
      <c r="AT409" s="1141"/>
      <c r="AU409" s="1141"/>
      <c r="AV409" s="1141"/>
      <c r="AW409" s="1141"/>
      <c r="AX409" s="1141"/>
      <c r="AY409" s="1141"/>
      <c r="AZ409" s="1141"/>
    </row>
    <row r="410" spans="1:52" ht="12.75">
      <c r="A410" s="1141"/>
      <c r="B410" s="1141"/>
      <c r="C410" s="1141"/>
      <c r="D410" s="1141"/>
      <c r="E410" s="1141"/>
      <c r="F410" s="1141"/>
      <c r="G410" s="1141"/>
      <c r="H410" s="1141"/>
      <c r="I410" s="1141"/>
      <c r="J410" s="1141"/>
      <c r="K410" s="1141"/>
      <c r="L410" s="1141"/>
      <c r="M410" s="1141"/>
      <c r="N410" s="1141"/>
      <c r="O410" s="1141"/>
      <c r="P410" s="1141"/>
      <c r="Q410" s="1141"/>
      <c r="R410" s="1141"/>
      <c r="S410" s="1141"/>
      <c r="T410" s="1141"/>
      <c r="U410" s="1141"/>
      <c r="V410" s="1141"/>
      <c r="W410" s="1141"/>
      <c r="X410" s="1141"/>
      <c r="Y410" s="1141"/>
      <c r="Z410" s="1141"/>
      <c r="AA410" s="1141"/>
      <c r="AB410" s="1141"/>
      <c r="AC410" s="1141"/>
      <c r="AD410" s="1141"/>
      <c r="AE410" s="1141"/>
      <c r="AF410" s="1141"/>
      <c r="AG410" s="1141"/>
      <c r="AH410" s="1141"/>
      <c r="AI410" s="1141"/>
      <c r="AJ410" s="1150"/>
      <c r="AK410" s="1150"/>
      <c r="AL410" s="1150"/>
      <c r="AM410" s="1150"/>
      <c r="AN410" s="1141"/>
      <c r="AO410" s="1141"/>
      <c r="AP410" s="1141"/>
      <c r="AQ410" s="1141"/>
      <c r="AR410" s="1141"/>
      <c r="AS410" s="1141"/>
      <c r="AT410" s="1141"/>
      <c r="AU410" s="1141"/>
      <c r="AV410" s="1141"/>
      <c r="AW410" s="1141"/>
      <c r="AX410" s="1141"/>
      <c r="AY410" s="1141"/>
      <c r="AZ410" s="1141"/>
    </row>
    <row r="411" spans="1:52" ht="12.75">
      <c r="A411" s="1141"/>
      <c r="B411" s="1141"/>
      <c r="C411" s="1141"/>
      <c r="D411" s="1141"/>
      <c r="E411" s="1141"/>
      <c r="F411" s="1141"/>
      <c r="G411" s="1141"/>
      <c r="H411" s="1141"/>
      <c r="I411" s="1141"/>
      <c r="J411" s="1141"/>
      <c r="K411" s="1141"/>
      <c r="L411" s="1141"/>
      <c r="M411" s="1141"/>
      <c r="N411" s="1141"/>
      <c r="O411" s="1141"/>
      <c r="P411" s="1141"/>
      <c r="Q411" s="1141"/>
      <c r="R411" s="1141"/>
      <c r="S411" s="1141"/>
      <c r="T411" s="1141"/>
      <c r="U411" s="1141"/>
      <c r="V411" s="1141"/>
      <c r="W411" s="1141"/>
      <c r="X411" s="1141"/>
      <c r="Y411" s="1141"/>
      <c r="Z411" s="1141"/>
      <c r="AA411" s="1141"/>
      <c r="AB411" s="1141"/>
      <c r="AC411" s="1141"/>
      <c r="AD411" s="1141"/>
      <c r="AE411" s="1141"/>
      <c r="AF411" s="1141"/>
      <c r="AG411" s="1141"/>
      <c r="AH411" s="1141"/>
      <c r="AI411" s="1141"/>
      <c r="AJ411" s="1150"/>
      <c r="AK411" s="1150"/>
      <c r="AL411" s="1150"/>
      <c r="AM411" s="1150"/>
      <c r="AN411" s="1141"/>
      <c r="AO411" s="1141"/>
      <c r="AP411" s="1141"/>
      <c r="AQ411" s="1141"/>
      <c r="AR411" s="1141"/>
      <c r="AS411" s="1141"/>
      <c r="AT411" s="1141"/>
      <c r="AU411" s="1141"/>
      <c r="AV411" s="1141"/>
      <c r="AW411" s="1141"/>
      <c r="AX411" s="1141"/>
      <c r="AY411" s="1141"/>
      <c r="AZ411" s="1141"/>
    </row>
    <row r="412" spans="1:52" ht="12.75">
      <c r="A412" s="1141"/>
      <c r="B412" s="1141"/>
      <c r="C412" s="1141"/>
      <c r="D412" s="1141"/>
      <c r="E412" s="1141"/>
      <c r="F412" s="1141"/>
      <c r="G412" s="1141"/>
      <c r="H412" s="1141"/>
      <c r="I412" s="1141"/>
      <c r="J412" s="1141"/>
      <c r="K412" s="1141"/>
      <c r="L412" s="1141"/>
      <c r="M412" s="1141"/>
      <c r="N412" s="1141"/>
      <c r="O412" s="1141"/>
      <c r="P412" s="1141"/>
      <c r="Q412" s="1141"/>
      <c r="R412" s="1141"/>
      <c r="S412" s="1141"/>
      <c r="T412" s="1141"/>
      <c r="U412" s="1141"/>
      <c r="V412" s="1141"/>
      <c r="W412" s="1141"/>
      <c r="X412" s="1141"/>
      <c r="Y412" s="1141"/>
      <c r="Z412" s="1141"/>
      <c r="AA412" s="1141"/>
      <c r="AB412" s="1141"/>
      <c r="AC412" s="1141"/>
      <c r="AD412" s="1141"/>
      <c r="AE412" s="1141"/>
      <c r="AF412" s="1141"/>
      <c r="AG412" s="1141"/>
      <c r="AH412" s="1141"/>
      <c r="AI412" s="1141"/>
      <c r="AJ412" s="1150"/>
      <c r="AK412" s="1150"/>
      <c r="AL412" s="1150"/>
      <c r="AM412" s="1150"/>
      <c r="AN412" s="1141"/>
      <c r="AO412" s="1141"/>
      <c r="AP412" s="1141"/>
      <c r="AQ412" s="1141"/>
      <c r="AR412" s="1141"/>
      <c r="AS412" s="1141"/>
      <c r="AT412" s="1141"/>
      <c r="AU412" s="1141"/>
      <c r="AV412" s="1141"/>
      <c r="AW412" s="1141"/>
      <c r="AX412" s="1141"/>
      <c r="AY412" s="1141"/>
      <c r="AZ412" s="1141"/>
    </row>
    <row r="413" spans="1:52" ht="12.75">
      <c r="A413" s="1141"/>
      <c r="B413" s="1141"/>
      <c r="C413" s="1141"/>
      <c r="D413" s="1141"/>
      <c r="E413" s="1141"/>
      <c r="F413" s="1141"/>
      <c r="G413" s="1141"/>
      <c r="H413" s="1141"/>
      <c r="I413" s="1141"/>
      <c r="J413" s="1141"/>
      <c r="K413" s="1141"/>
      <c r="L413" s="1141"/>
      <c r="M413" s="1141"/>
      <c r="N413" s="1141"/>
      <c r="O413" s="1141"/>
      <c r="P413" s="1141"/>
      <c r="Q413" s="1141"/>
      <c r="R413" s="1141"/>
      <c r="S413" s="1141"/>
      <c r="T413" s="1141"/>
      <c r="U413" s="1141"/>
      <c r="V413" s="1141"/>
      <c r="W413" s="1141"/>
      <c r="X413" s="1141"/>
      <c r="Y413" s="1141"/>
      <c r="Z413" s="1141"/>
      <c r="AA413" s="1141"/>
      <c r="AB413" s="1141"/>
      <c r="AC413" s="1141"/>
      <c r="AD413" s="1141"/>
      <c r="AE413" s="1141"/>
      <c r="AF413" s="1141"/>
      <c r="AG413" s="1141"/>
      <c r="AH413" s="1141"/>
      <c r="AI413" s="1141"/>
      <c r="AJ413" s="1150"/>
      <c r="AK413" s="1150"/>
      <c r="AL413" s="1150"/>
      <c r="AM413" s="1150"/>
      <c r="AN413" s="1141"/>
      <c r="AO413" s="1141"/>
      <c r="AP413" s="1141"/>
      <c r="AQ413" s="1141"/>
      <c r="AR413" s="1141"/>
      <c r="AS413" s="1141"/>
      <c r="AT413" s="1141"/>
      <c r="AU413" s="1141"/>
      <c r="AV413" s="1141"/>
      <c r="AW413" s="1141"/>
      <c r="AX413" s="1141"/>
      <c r="AY413" s="1141"/>
      <c r="AZ413" s="1141"/>
    </row>
    <row r="414" spans="1:52" ht="12.75">
      <c r="A414" s="1141"/>
      <c r="B414" s="1141"/>
      <c r="C414" s="1141"/>
      <c r="D414" s="1141"/>
      <c r="E414" s="1141"/>
      <c r="F414" s="1141"/>
      <c r="G414" s="1141"/>
      <c r="H414" s="1141"/>
      <c r="I414" s="1141"/>
      <c r="J414" s="1141"/>
      <c r="K414" s="1141"/>
      <c r="L414" s="1141"/>
      <c r="M414" s="1141"/>
      <c r="N414" s="1141"/>
      <c r="O414" s="1141"/>
      <c r="P414" s="1141"/>
      <c r="Q414" s="1141"/>
      <c r="R414" s="1141"/>
      <c r="S414" s="1141"/>
      <c r="T414" s="1141"/>
      <c r="U414" s="1141"/>
      <c r="V414" s="1141"/>
      <c r="W414" s="1141"/>
      <c r="X414" s="1141"/>
      <c r="Y414" s="1141"/>
      <c r="Z414" s="1141"/>
      <c r="AA414" s="1141"/>
      <c r="AB414" s="1141"/>
      <c r="AC414" s="1141"/>
      <c r="AD414" s="1141"/>
      <c r="AE414" s="1141"/>
      <c r="AF414" s="1141"/>
      <c r="AG414" s="1141"/>
      <c r="AH414" s="1141"/>
      <c r="AI414" s="1141"/>
      <c r="AJ414" s="1150"/>
      <c r="AK414" s="1150"/>
      <c r="AL414" s="1150"/>
      <c r="AM414" s="1150"/>
      <c r="AN414" s="1141"/>
      <c r="AO414" s="1141"/>
      <c r="AP414" s="1141"/>
      <c r="AQ414" s="1141"/>
      <c r="AR414" s="1141"/>
      <c r="AS414" s="1141"/>
      <c r="AT414" s="1141"/>
      <c r="AU414" s="1141"/>
      <c r="AV414" s="1141"/>
      <c r="AW414" s="1141"/>
      <c r="AX414" s="1141"/>
      <c r="AY414" s="1141"/>
      <c r="AZ414" s="1141"/>
    </row>
    <row r="415" spans="1:52" ht="12.75">
      <c r="A415" s="1141"/>
      <c r="B415" s="1141"/>
      <c r="C415" s="1141"/>
      <c r="D415" s="1141"/>
      <c r="E415" s="1141"/>
      <c r="F415" s="1141"/>
      <c r="G415" s="1141"/>
      <c r="H415" s="1141"/>
      <c r="I415" s="1141"/>
      <c r="J415" s="1141"/>
      <c r="K415" s="1141"/>
      <c r="L415" s="1141"/>
      <c r="M415" s="1141"/>
      <c r="N415" s="1141"/>
      <c r="O415" s="1141"/>
      <c r="P415" s="1141"/>
      <c r="Q415" s="1141"/>
      <c r="R415" s="1141"/>
      <c r="S415" s="1141"/>
      <c r="T415" s="1141"/>
      <c r="U415" s="1141"/>
      <c r="V415" s="1141"/>
      <c r="W415" s="1141"/>
      <c r="X415" s="1141"/>
      <c r="Y415" s="1141"/>
      <c r="Z415" s="1141"/>
      <c r="AA415" s="1141"/>
      <c r="AB415" s="1141"/>
      <c r="AC415" s="1141"/>
      <c r="AD415" s="1141"/>
      <c r="AE415" s="1141"/>
      <c r="AF415" s="1141"/>
      <c r="AG415" s="1141"/>
      <c r="AH415" s="1141"/>
      <c r="AI415" s="1141"/>
      <c r="AJ415" s="1150"/>
      <c r="AK415" s="1150"/>
      <c r="AL415" s="1150"/>
      <c r="AM415" s="1150"/>
      <c r="AN415" s="1141"/>
      <c r="AO415" s="1141"/>
      <c r="AP415" s="1141"/>
      <c r="AQ415" s="1141"/>
      <c r="AR415" s="1141"/>
      <c r="AS415" s="1141"/>
      <c r="AT415" s="1141"/>
      <c r="AU415" s="1141"/>
      <c r="AV415" s="1141"/>
      <c r="AW415" s="1141"/>
      <c r="AX415" s="1141"/>
      <c r="AY415" s="1141"/>
      <c r="AZ415" s="1141"/>
    </row>
    <row r="416" spans="1:52" ht="12.75">
      <c r="A416" s="1141"/>
      <c r="B416" s="1141"/>
      <c r="C416" s="1141"/>
      <c r="D416" s="1141"/>
      <c r="E416" s="1141"/>
      <c r="F416" s="1141"/>
      <c r="G416" s="1141"/>
      <c r="H416" s="1141"/>
      <c r="I416" s="1141"/>
      <c r="J416" s="1141"/>
      <c r="K416" s="1141"/>
      <c r="L416" s="1141"/>
      <c r="M416" s="1141"/>
      <c r="N416" s="1141"/>
      <c r="O416" s="1141"/>
      <c r="P416" s="1141"/>
      <c r="Q416" s="1141"/>
      <c r="R416" s="1141"/>
      <c r="S416" s="1141"/>
      <c r="T416" s="1141"/>
      <c r="U416" s="1141"/>
      <c r="V416" s="1141"/>
      <c r="W416" s="1141"/>
      <c r="X416" s="1141"/>
      <c r="Y416" s="1141"/>
      <c r="Z416" s="1141"/>
      <c r="AA416" s="1141"/>
      <c r="AB416" s="1141"/>
      <c r="AC416" s="1141"/>
      <c r="AD416" s="1141"/>
      <c r="AE416" s="1141"/>
      <c r="AF416" s="1141"/>
      <c r="AG416" s="1141"/>
      <c r="AH416" s="1141"/>
      <c r="AI416" s="1141"/>
      <c r="AJ416" s="1150"/>
      <c r="AK416" s="1150"/>
      <c r="AL416" s="1150"/>
      <c r="AM416" s="1150"/>
      <c r="AN416" s="1141"/>
      <c r="AO416" s="1141"/>
      <c r="AP416" s="1141"/>
      <c r="AQ416" s="1141"/>
      <c r="AR416" s="1141"/>
      <c r="AS416" s="1141"/>
      <c r="AT416" s="1141"/>
      <c r="AU416" s="1141"/>
      <c r="AV416" s="1141"/>
      <c r="AW416" s="1141"/>
      <c r="AX416" s="1141"/>
      <c r="AY416" s="1141"/>
      <c r="AZ416" s="1141"/>
    </row>
    <row r="417" spans="1:52" ht="12.75">
      <c r="A417" s="1141"/>
      <c r="B417" s="1141"/>
      <c r="C417" s="1141"/>
      <c r="D417" s="1141"/>
      <c r="E417" s="1141"/>
      <c r="F417" s="1141"/>
      <c r="G417" s="1141"/>
      <c r="H417" s="1141"/>
      <c r="I417" s="1141"/>
      <c r="J417" s="1141"/>
      <c r="K417" s="1141"/>
      <c r="L417" s="1141"/>
      <c r="M417" s="1141"/>
      <c r="N417" s="1141"/>
      <c r="O417" s="1141"/>
      <c r="P417" s="1141"/>
      <c r="Q417" s="1141"/>
      <c r="R417" s="1141"/>
      <c r="S417" s="1141"/>
      <c r="T417" s="1141"/>
      <c r="U417" s="1141"/>
      <c r="V417" s="1141"/>
      <c r="W417" s="1141"/>
      <c r="X417" s="1141"/>
      <c r="Y417" s="1141"/>
      <c r="Z417" s="1141"/>
      <c r="AA417" s="1141"/>
      <c r="AB417" s="1141"/>
      <c r="AC417" s="1141"/>
      <c r="AD417" s="1141"/>
      <c r="AE417" s="1141"/>
      <c r="AF417" s="1141"/>
      <c r="AG417" s="1141"/>
      <c r="AH417" s="1141"/>
      <c r="AI417" s="1141"/>
      <c r="AJ417" s="1150"/>
      <c r="AK417" s="1150"/>
      <c r="AL417" s="1150"/>
      <c r="AM417" s="1150"/>
      <c r="AN417" s="1141"/>
      <c r="AO417" s="1141"/>
      <c r="AP417" s="1141"/>
      <c r="AQ417" s="1141"/>
      <c r="AR417" s="1141"/>
      <c r="AS417" s="1141"/>
      <c r="AT417" s="1141"/>
      <c r="AU417" s="1141"/>
      <c r="AV417" s="1141"/>
      <c r="AW417" s="1141"/>
      <c r="AX417" s="1141"/>
      <c r="AY417" s="1141"/>
      <c r="AZ417" s="1141"/>
    </row>
    <row r="418" spans="1:52" ht="12.75">
      <c r="A418" s="1141"/>
      <c r="B418" s="1141"/>
      <c r="C418" s="1141"/>
      <c r="D418" s="1141"/>
      <c r="E418" s="1141"/>
      <c r="F418" s="1141"/>
      <c r="G418" s="1141"/>
      <c r="H418" s="1141"/>
      <c r="I418" s="1141"/>
      <c r="J418" s="1141"/>
      <c r="K418" s="1141"/>
      <c r="L418" s="1141"/>
      <c r="M418" s="1141"/>
      <c r="N418" s="1141"/>
      <c r="O418" s="1141"/>
      <c r="P418" s="1141"/>
      <c r="Q418" s="1141"/>
      <c r="R418" s="1141"/>
      <c r="S418" s="1141"/>
      <c r="T418" s="1141"/>
      <c r="U418" s="1141"/>
      <c r="V418" s="1141"/>
      <c r="W418" s="1141"/>
      <c r="X418" s="1141"/>
      <c r="Y418" s="1141"/>
      <c r="Z418" s="1141"/>
      <c r="AA418" s="1141"/>
      <c r="AB418" s="1141"/>
      <c r="AC418" s="1141"/>
      <c r="AD418" s="1141"/>
      <c r="AE418" s="1141"/>
      <c r="AF418" s="1141"/>
      <c r="AG418" s="1141"/>
      <c r="AH418" s="1141"/>
      <c r="AI418" s="1141"/>
      <c r="AJ418" s="1150"/>
      <c r="AK418" s="1150"/>
      <c r="AL418" s="1150"/>
      <c r="AM418" s="1150"/>
      <c r="AN418" s="1141"/>
      <c r="AO418" s="1141"/>
      <c r="AP418" s="1141"/>
      <c r="AQ418" s="1141"/>
      <c r="AR418" s="1141"/>
      <c r="AS418" s="1141"/>
      <c r="AT418" s="1141"/>
      <c r="AU418" s="1141"/>
      <c r="AV418" s="1141"/>
      <c r="AW418" s="1141"/>
      <c r="AX418" s="1141"/>
      <c r="AY418" s="1141"/>
      <c r="AZ418" s="1141"/>
    </row>
    <row r="419" spans="1:52" ht="12.75">
      <c r="A419" s="1141"/>
      <c r="B419" s="1141"/>
      <c r="C419" s="1141"/>
      <c r="D419" s="1141"/>
      <c r="E419" s="1141"/>
      <c r="F419" s="1141"/>
      <c r="G419" s="1141"/>
      <c r="H419" s="1141"/>
      <c r="I419" s="1141"/>
      <c r="J419" s="1141"/>
      <c r="K419" s="1141"/>
      <c r="L419" s="1141"/>
      <c r="M419" s="1141"/>
      <c r="N419" s="1141"/>
      <c r="O419" s="1141"/>
      <c r="P419" s="1141"/>
      <c r="Q419" s="1141"/>
      <c r="R419" s="1141"/>
      <c r="S419" s="1141"/>
      <c r="T419" s="1141"/>
      <c r="U419" s="1141"/>
      <c r="V419" s="1141"/>
      <c r="W419" s="1141"/>
      <c r="X419" s="1141"/>
      <c r="Y419" s="1141"/>
      <c r="Z419" s="1141"/>
      <c r="AA419" s="1141"/>
      <c r="AB419" s="1141"/>
      <c r="AC419" s="1141"/>
      <c r="AD419" s="1141"/>
      <c r="AE419" s="1141"/>
      <c r="AF419" s="1141"/>
      <c r="AG419" s="1141"/>
      <c r="AH419" s="1141"/>
      <c r="AI419" s="1141"/>
      <c r="AJ419" s="1150"/>
      <c r="AK419" s="1150"/>
      <c r="AL419" s="1150"/>
      <c r="AM419" s="1150"/>
      <c r="AN419" s="1141"/>
      <c r="AO419" s="1141"/>
      <c r="AP419" s="1141"/>
      <c r="AQ419" s="1141"/>
      <c r="AR419" s="1141"/>
      <c r="AS419" s="1141"/>
      <c r="AT419" s="1141"/>
      <c r="AU419" s="1141"/>
      <c r="AV419" s="1141"/>
      <c r="AW419" s="1141"/>
      <c r="AX419" s="1141"/>
      <c r="AY419" s="1141"/>
      <c r="AZ419" s="1141"/>
    </row>
    <row r="420" spans="1:52" ht="12.75">
      <c r="A420" s="1141"/>
      <c r="B420" s="1141"/>
      <c r="C420" s="1141"/>
      <c r="D420" s="1141"/>
      <c r="E420" s="1141"/>
      <c r="F420" s="1141"/>
      <c r="G420" s="1141"/>
      <c r="H420" s="1141"/>
      <c r="I420" s="1141"/>
      <c r="J420" s="1141"/>
      <c r="K420" s="1141"/>
      <c r="L420" s="1141"/>
      <c r="M420" s="1141"/>
      <c r="N420" s="1141"/>
      <c r="O420" s="1141"/>
      <c r="P420" s="1141"/>
      <c r="Q420" s="1141"/>
      <c r="R420" s="1141"/>
      <c r="S420" s="1141"/>
      <c r="T420" s="1141"/>
      <c r="U420" s="1141"/>
      <c r="V420" s="1141"/>
      <c r="W420" s="1141"/>
      <c r="X420" s="1141"/>
      <c r="Y420" s="1141"/>
      <c r="Z420" s="1141"/>
      <c r="AA420" s="1141"/>
      <c r="AB420" s="1141"/>
      <c r="AC420" s="1141"/>
      <c r="AD420" s="1141"/>
      <c r="AE420" s="1141"/>
      <c r="AF420" s="1141"/>
      <c r="AG420" s="1141"/>
      <c r="AH420" s="1141"/>
      <c r="AI420" s="1141"/>
      <c r="AJ420" s="1150"/>
      <c r="AK420" s="1150"/>
      <c r="AL420" s="1150"/>
      <c r="AM420" s="1150"/>
      <c r="AN420" s="1141"/>
      <c r="AO420" s="1141"/>
      <c r="AP420" s="1141"/>
      <c r="AQ420" s="1141"/>
      <c r="AR420" s="1141"/>
      <c r="AS420" s="1141"/>
      <c r="AT420" s="1141"/>
      <c r="AU420" s="1141"/>
      <c r="AV420" s="1141"/>
      <c r="AW420" s="1141"/>
      <c r="AX420" s="1141"/>
      <c r="AY420" s="1141"/>
      <c r="AZ420" s="1141"/>
    </row>
    <row r="421" spans="1:52" ht="12.75">
      <c r="A421" s="1141"/>
      <c r="B421" s="1141"/>
      <c r="C421" s="1141"/>
      <c r="D421" s="1141"/>
      <c r="E421" s="1141"/>
      <c r="F421" s="1141"/>
      <c r="G421" s="1141"/>
      <c r="H421" s="1141"/>
      <c r="I421" s="1141"/>
      <c r="J421" s="1141"/>
      <c r="K421" s="1141"/>
      <c r="L421" s="1141"/>
      <c r="M421" s="1141"/>
      <c r="N421" s="1141"/>
      <c r="O421" s="1141"/>
      <c r="P421" s="1141"/>
      <c r="Q421" s="1141"/>
      <c r="R421" s="1141"/>
      <c r="S421" s="1141"/>
      <c r="T421" s="1141"/>
      <c r="U421" s="1141"/>
      <c r="V421" s="1141"/>
      <c r="W421" s="1141"/>
      <c r="X421" s="1141"/>
      <c r="Y421" s="1141"/>
      <c r="Z421" s="1141"/>
      <c r="AA421" s="1141"/>
      <c r="AB421" s="1141"/>
      <c r="AC421" s="1141"/>
      <c r="AD421" s="1141"/>
      <c r="AE421" s="1141"/>
      <c r="AF421" s="1141"/>
      <c r="AG421" s="1141"/>
      <c r="AH421" s="1141"/>
      <c r="AI421" s="1141"/>
      <c r="AJ421" s="1150"/>
      <c r="AK421" s="1150"/>
      <c r="AL421" s="1150"/>
      <c r="AM421" s="1150"/>
      <c r="AN421" s="1141"/>
      <c r="AO421" s="1141"/>
      <c r="AP421" s="1141"/>
      <c r="AQ421" s="1141"/>
      <c r="AR421" s="1141"/>
      <c r="AS421" s="1141"/>
      <c r="AT421" s="1141"/>
      <c r="AU421" s="1141"/>
      <c r="AV421" s="1141"/>
      <c r="AW421" s="1141"/>
      <c r="AX421" s="1141"/>
      <c r="AY421" s="1141"/>
      <c r="AZ421" s="1141"/>
    </row>
    <row r="422" spans="1:52" ht="12.75">
      <c r="A422" s="1141"/>
      <c r="B422" s="1141"/>
      <c r="C422" s="1141"/>
      <c r="D422" s="1141"/>
      <c r="E422" s="1141"/>
      <c r="F422" s="1141"/>
      <c r="G422" s="1141"/>
      <c r="H422" s="1141"/>
      <c r="I422" s="1141"/>
      <c r="J422" s="1141"/>
      <c r="K422" s="1141"/>
      <c r="L422" s="1141"/>
      <c r="M422" s="1141"/>
      <c r="N422" s="1141"/>
      <c r="O422" s="1141"/>
      <c r="P422" s="1141"/>
      <c r="Q422" s="1141"/>
      <c r="R422" s="1141"/>
      <c r="S422" s="1141"/>
      <c r="T422" s="1141"/>
      <c r="U422" s="1141"/>
      <c r="V422" s="1141"/>
      <c r="W422" s="1141"/>
      <c r="X422" s="1141"/>
      <c r="Y422" s="1141"/>
      <c r="Z422" s="1141"/>
      <c r="AA422" s="1141"/>
      <c r="AB422" s="1141"/>
      <c r="AC422" s="1141"/>
      <c r="AD422" s="1141"/>
      <c r="AE422" s="1141"/>
      <c r="AF422" s="1141"/>
      <c r="AG422" s="1141"/>
      <c r="AH422" s="1141"/>
      <c r="AI422" s="1141"/>
      <c r="AJ422" s="1150"/>
      <c r="AK422" s="1150"/>
      <c r="AL422" s="1150"/>
      <c r="AM422" s="1150"/>
      <c r="AN422" s="1141"/>
      <c r="AO422" s="1141"/>
      <c r="AP422" s="1141"/>
      <c r="AQ422" s="1141"/>
      <c r="AR422" s="1141"/>
      <c r="AS422" s="1141"/>
      <c r="AT422" s="1141"/>
      <c r="AU422" s="1141"/>
      <c r="AV422" s="1141"/>
      <c r="AW422" s="1141"/>
      <c r="AX422" s="1141"/>
      <c r="AY422" s="1141"/>
      <c r="AZ422" s="1141"/>
    </row>
    <row r="423" spans="1:52" ht="12.75">
      <c r="A423" s="1141"/>
      <c r="B423" s="1141"/>
      <c r="C423" s="1141"/>
      <c r="D423" s="1141"/>
      <c r="E423" s="1141"/>
      <c r="F423" s="1141"/>
      <c r="G423" s="1141"/>
      <c r="H423" s="1141"/>
      <c r="I423" s="1141"/>
      <c r="J423" s="1141"/>
      <c r="K423" s="1141"/>
      <c r="L423" s="1141"/>
      <c r="M423" s="1141"/>
      <c r="N423" s="1141"/>
      <c r="O423" s="1141"/>
      <c r="P423" s="1141"/>
      <c r="Q423" s="1141"/>
      <c r="R423" s="1141"/>
      <c r="S423" s="1141"/>
      <c r="T423" s="1141"/>
      <c r="U423" s="1141"/>
      <c r="V423" s="1141"/>
      <c r="W423" s="1141"/>
      <c r="X423" s="1141"/>
      <c r="Y423" s="1141"/>
      <c r="Z423" s="1141"/>
      <c r="AA423" s="1141"/>
      <c r="AB423" s="1141"/>
      <c r="AC423" s="1141"/>
      <c r="AD423" s="1141"/>
      <c r="AE423" s="1141"/>
      <c r="AF423" s="1141"/>
      <c r="AG423" s="1141"/>
      <c r="AH423" s="1141"/>
      <c r="AI423" s="1141"/>
      <c r="AJ423" s="1150"/>
      <c r="AK423" s="1150"/>
      <c r="AL423" s="1150"/>
      <c r="AM423" s="1150"/>
      <c r="AN423" s="1141"/>
      <c r="AO423" s="1141"/>
      <c r="AP423" s="1141"/>
      <c r="AQ423" s="1141"/>
      <c r="AR423" s="1141"/>
      <c r="AS423" s="1141"/>
      <c r="AT423" s="1141"/>
      <c r="AU423" s="1141"/>
      <c r="AV423" s="1141"/>
      <c r="AW423" s="1141"/>
      <c r="AX423" s="1141"/>
      <c r="AY423" s="1141"/>
      <c r="AZ423" s="1141"/>
    </row>
    <row r="424" spans="1:52" ht="12.75">
      <c r="A424" s="1141"/>
      <c r="B424" s="1141"/>
      <c r="C424" s="1141"/>
      <c r="D424" s="1141"/>
      <c r="E424" s="1141"/>
      <c r="F424" s="1141"/>
      <c r="G424" s="1141"/>
      <c r="H424" s="1141"/>
      <c r="I424" s="1141"/>
      <c r="J424" s="1141"/>
      <c r="K424" s="1141"/>
      <c r="L424" s="1141"/>
      <c r="M424" s="1141"/>
      <c r="N424" s="1141"/>
      <c r="O424" s="1141"/>
      <c r="P424" s="1141"/>
      <c r="Q424" s="1141"/>
      <c r="R424" s="1141"/>
      <c r="S424" s="1141"/>
      <c r="T424" s="1141"/>
      <c r="U424" s="1141"/>
      <c r="V424" s="1141"/>
      <c r="W424" s="1141"/>
      <c r="X424" s="1141"/>
      <c r="Y424" s="1141"/>
      <c r="Z424" s="1141"/>
      <c r="AA424" s="1141"/>
      <c r="AB424" s="1141"/>
      <c r="AC424" s="1141"/>
      <c r="AD424" s="1141"/>
      <c r="AE424" s="1141"/>
      <c r="AF424" s="1141"/>
      <c r="AG424" s="1141"/>
      <c r="AH424" s="1141"/>
      <c r="AI424" s="1141"/>
      <c r="AJ424" s="1150"/>
      <c r="AK424" s="1150"/>
      <c r="AL424" s="1150"/>
      <c r="AM424" s="1150"/>
      <c r="AN424" s="1141"/>
      <c r="AO424" s="1141"/>
      <c r="AP424" s="1141"/>
      <c r="AQ424" s="1141"/>
      <c r="AR424" s="1141"/>
      <c r="AS424" s="1141"/>
      <c r="AT424" s="1141"/>
      <c r="AU424" s="1141"/>
      <c r="AV424" s="1141"/>
      <c r="AW424" s="1141"/>
      <c r="AX424" s="1141"/>
      <c r="AY424" s="1141"/>
      <c r="AZ424" s="1141"/>
    </row>
    <row r="425" spans="1:52" ht="12.75">
      <c r="A425" s="1141"/>
      <c r="B425" s="1141"/>
      <c r="C425" s="1141"/>
      <c r="D425" s="1141"/>
      <c r="E425" s="1141"/>
      <c r="F425" s="1141"/>
      <c r="G425" s="1141"/>
      <c r="H425" s="1141"/>
      <c r="I425" s="1141"/>
      <c r="J425" s="1141"/>
      <c r="K425" s="1141"/>
      <c r="L425" s="1141"/>
      <c r="M425" s="1141"/>
      <c r="N425" s="1141"/>
      <c r="O425" s="1141"/>
      <c r="P425" s="1141"/>
      <c r="Q425" s="1141"/>
      <c r="R425" s="1141"/>
      <c r="S425" s="1141"/>
      <c r="T425" s="1141"/>
      <c r="U425" s="1141"/>
      <c r="V425" s="1141"/>
      <c r="W425" s="1141"/>
      <c r="X425" s="1141"/>
      <c r="Y425" s="1141"/>
      <c r="Z425" s="1141"/>
      <c r="AA425" s="1141"/>
      <c r="AB425" s="1141"/>
      <c r="AC425" s="1141"/>
      <c r="AD425" s="1141"/>
      <c r="AE425" s="1141"/>
      <c r="AF425" s="1141"/>
      <c r="AG425" s="1141"/>
      <c r="AH425" s="1141"/>
      <c r="AI425" s="1141"/>
      <c r="AJ425" s="1150"/>
      <c r="AK425" s="1150"/>
      <c r="AL425" s="1150"/>
      <c r="AM425" s="1150"/>
      <c r="AN425" s="1141"/>
      <c r="AO425" s="1141"/>
      <c r="AP425" s="1141"/>
      <c r="AQ425" s="1141"/>
      <c r="AR425" s="1141"/>
      <c r="AS425" s="1141"/>
      <c r="AT425" s="1141"/>
      <c r="AU425" s="1141"/>
      <c r="AV425" s="1141"/>
      <c r="AW425" s="1141"/>
      <c r="AX425" s="1141"/>
      <c r="AY425" s="1141"/>
      <c r="AZ425" s="1141"/>
    </row>
    <row r="426" spans="1:52" ht="12.75">
      <c r="A426" s="1141"/>
      <c r="B426" s="1141"/>
      <c r="C426" s="1141"/>
      <c r="D426" s="1141"/>
      <c r="E426" s="1141"/>
      <c r="F426" s="1141"/>
      <c r="G426" s="1141"/>
      <c r="H426" s="1141"/>
      <c r="I426" s="1141"/>
      <c r="J426" s="1141"/>
      <c r="K426" s="1141"/>
      <c r="L426" s="1141"/>
      <c r="M426" s="1141"/>
      <c r="N426" s="1141"/>
      <c r="O426" s="1141"/>
      <c r="P426" s="1141"/>
      <c r="Q426" s="1141"/>
      <c r="R426" s="1141"/>
      <c r="S426" s="1141"/>
      <c r="T426" s="1141"/>
      <c r="U426" s="1141"/>
      <c r="V426" s="1141"/>
      <c r="W426" s="1141"/>
      <c r="X426" s="1141"/>
      <c r="Y426" s="1141"/>
      <c r="Z426" s="1141"/>
      <c r="AA426" s="1141"/>
      <c r="AB426" s="1141"/>
      <c r="AC426" s="1141"/>
      <c r="AD426" s="1141"/>
      <c r="AE426" s="1141"/>
      <c r="AF426" s="1141"/>
      <c r="AG426" s="1141"/>
      <c r="AH426" s="1141"/>
      <c r="AI426" s="1141"/>
      <c r="AJ426" s="1150"/>
      <c r="AK426" s="1150"/>
      <c r="AL426" s="1150"/>
      <c r="AM426" s="1150"/>
      <c r="AN426" s="1141"/>
      <c r="AO426" s="1141"/>
      <c r="AP426" s="1141"/>
      <c r="AQ426" s="1141"/>
      <c r="AR426" s="1141"/>
      <c r="AS426" s="1141"/>
      <c r="AT426" s="1141"/>
      <c r="AU426" s="1141"/>
      <c r="AV426" s="1141"/>
      <c r="AW426" s="1141"/>
      <c r="AX426" s="1141"/>
      <c r="AY426" s="1141"/>
      <c r="AZ426" s="1141"/>
    </row>
    <row r="427" spans="1:52" ht="12.75">
      <c r="A427" s="1141"/>
      <c r="B427" s="1141"/>
      <c r="C427" s="1141"/>
      <c r="D427" s="1141"/>
      <c r="E427" s="1141"/>
      <c r="F427" s="1141"/>
      <c r="G427" s="1141"/>
      <c r="H427" s="1141"/>
      <c r="I427" s="1141"/>
      <c r="J427" s="1141"/>
      <c r="K427" s="1141"/>
      <c r="L427" s="1141"/>
      <c r="M427" s="1141"/>
      <c r="N427" s="1141"/>
      <c r="O427" s="1141"/>
      <c r="P427" s="1141"/>
      <c r="Q427" s="1141"/>
      <c r="R427" s="1141"/>
      <c r="S427" s="1141"/>
      <c r="T427" s="1141"/>
      <c r="U427" s="1141"/>
      <c r="V427" s="1141"/>
      <c r="W427" s="1141"/>
      <c r="X427" s="1141"/>
      <c r="Y427" s="1141"/>
      <c r="Z427" s="1141"/>
      <c r="AA427" s="1141"/>
      <c r="AB427" s="1141"/>
      <c r="AC427" s="1141"/>
      <c r="AD427" s="1141"/>
      <c r="AE427" s="1141"/>
      <c r="AF427" s="1141"/>
      <c r="AG427" s="1141"/>
      <c r="AH427" s="1141"/>
      <c r="AI427" s="1141"/>
      <c r="AJ427" s="1150"/>
      <c r="AK427" s="1150"/>
      <c r="AL427" s="1150"/>
      <c r="AM427" s="1150"/>
      <c r="AN427" s="1141"/>
      <c r="AO427" s="1141"/>
      <c r="AP427" s="1141"/>
      <c r="AQ427" s="1141"/>
      <c r="AR427" s="1141"/>
      <c r="AS427" s="1141"/>
      <c r="AT427" s="1141"/>
      <c r="AU427" s="1141"/>
      <c r="AV427" s="1141"/>
      <c r="AW427" s="1141"/>
      <c r="AX427" s="1141"/>
      <c r="AY427" s="1141"/>
      <c r="AZ427" s="1141"/>
    </row>
    <row r="428" spans="1:52" ht="12.75">
      <c r="A428" s="1141"/>
      <c r="B428" s="1141"/>
      <c r="C428" s="1141"/>
      <c r="D428" s="1141"/>
      <c r="E428" s="1141"/>
      <c r="F428" s="1141"/>
      <c r="G428" s="1141"/>
      <c r="H428" s="1141"/>
      <c r="I428" s="1141"/>
      <c r="J428" s="1141"/>
      <c r="K428" s="1141"/>
      <c r="L428" s="1141"/>
      <c r="M428" s="1141"/>
      <c r="N428" s="1141"/>
      <c r="O428" s="1141"/>
      <c r="P428" s="1141"/>
      <c r="Q428" s="1141"/>
      <c r="R428" s="1141"/>
      <c r="S428" s="1141"/>
      <c r="T428" s="1141"/>
      <c r="U428" s="1141"/>
      <c r="V428" s="1141"/>
      <c r="W428" s="1141"/>
      <c r="X428" s="1141"/>
      <c r="Y428" s="1141"/>
      <c r="Z428" s="1141"/>
      <c r="AA428" s="1141"/>
      <c r="AB428" s="1141"/>
      <c r="AC428" s="1141"/>
      <c r="AD428" s="1141"/>
      <c r="AE428" s="1141"/>
      <c r="AF428" s="1141"/>
      <c r="AG428" s="1141"/>
      <c r="AH428" s="1141"/>
      <c r="AI428" s="1141"/>
      <c r="AJ428" s="1150"/>
      <c r="AK428" s="1150"/>
      <c r="AL428" s="1150"/>
      <c r="AM428" s="1150"/>
      <c r="AN428" s="1141"/>
      <c r="AO428" s="1141"/>
      <c r="AP428" s="1141"/>
      <c r="AQ428" s="1141"/>
      <c r="AR428" s="1141"/>
      <c r="AS428" s="1141"/>
      <c r="AT428" s="1141"/>
      <c r="AU428" s="1141"/>
      <c r="AV428" s="1141"/>
      <c r="AW428" s="1141"/>
      <c r="AX428" s="1141"/>
      <c r="AY428" s="1141"/>
      <c r="AZ428" s="1141"/>
    </row>
    <row r="429" spans="1:52" ht="12.75">
      <c r="A429" s="1141"/>
      <c r="B429" s="1141"/>
      <c r="C429" s="1141"/>
      <c r="D429" s="1141"/>
      <c r="E429" s="1141"/>
      <c r="F429" s="1141"/>
      <c r="G429" s="1141"/>
      <c r="H429" s="1141"/>
      <c r="I429" s="1141"/>
      <c r="J429" s="1141"/>
      <c r="K429" s="1141"/>
      <c r="L429" s="1141"/>
      <c r="M429" s="1141"/>
      <c r="N429" s="1141"/>
      <c r="O429" s="1141"/>
      <c r="P429" s="1141"/>
      <c r="Q429" s="1141"/>
      <c r="R429" s="1141"/>
      <c r="S429" s="1141"/>
      <c r="T429" s="1141"/>
      <c r="U429" s="1141"/>
      <c r="V429" s="1141"/>
      <c r="W429" s="1141"/>
      <c r="X429" s="1141"/>
      <c r="Y429" s="1141"/>
      <c r="Z429" s="1141"/>
      <c r="AA429" s="1141"/>
      <c r="AB429" s="1141"/>
      <c r="AC429" s="1141"/>
      <c r="AD429" s="1141"/>
      <c r="AE429" s="1141"/>
      <c r="AF429" s="1141"/>
      <c r="AG429" s="1141"/>
      <c r="AH429" s="1141"/>
      <c r="AI429" s="1141"/>
      <c r="AJ429" s="1150"/>
      <c r="AK429" s="1150"/>
      <c r="AL429" s="1150"/>
      <c r="AM429" s="1150"/>
      <c r="AN429" s="1141"/>
      <c r="AO429" s="1141"/>
      <c r="AP429" s="1141"/>
      <c r="AQ429" s="1141"/>
      <c r="AR429" s="1141"/>
      <c r="AS429" s="1141"/>
      <c r="AT429" s="1141"/>
      <c r="AU429" s="1141"/>
      <c r="AV429" s="1141"/>
      <c r="AW429" s="1141"/>
      <c r="AX429" s="1141"/>
      <c r="AY429" s="1141"/>
      <c r="AZ429" s="1141"/>
    </row>
    <row r="430" spans="1:52" ht="12.75">
      <c r="A430" s="1141"/>
      <c r="B430" s="1141"/>
      <c r="C430" s="1141"/>
      <c r="D430" s="1141"/>
      <c r="E430" s="1141"/>
      <c r="F430" s="1141"/>
      <c r="G430" s="1141"/>
      <c r="H430" s="1141"/>
      <c r="I430" s="1141"/>
      <c r="J430" s="1141"/>
      <c r="K430" s="1141"/>
      <c r="L430" s="1141"/>
      <c r="M430" s="1141"/>
      <c r="N430" s="1141"/>
      <c r="O430" s="1141"/>
      <c r="P430" s="1141"/>
      <c r="Q430" s="1141"/>
      <c r="R430" s="1141"/>
      <c r="S430" s="1141"/>
      <c r="T430" s="1141"/>
      <c r="U430" s="1141"/>
      <c r="V430" s="1141"/>
      <c r="W430" s="1141"/>
      <c r="X430" s="1141"/>
      <c r="Y430" s="1141"/>
      <c r="Z430" s="1141"/>
      <c r="AA430" s="1141"/>
      <c r="AB430" s="1141"/>
      <c r="AC430" s="1141"/>
      <c r="AD430" s="1141"/>
      <c r="AE430" s="1141"/>
      <c r="AF430" s="1141"/>
      <c r="AG430" s="1141"/>
      <c r="AH430" s="1141"/>
      <c r="AI430" s="1141"/>
      <c r="AJ430" s="1150"/>
      <c r="AK430" s="1150"/>
      <c r="AL430" s="1150"/>
      <c r="AM430" s="1150"/>
      <c r="AN430" s="1141"/>
      <c r="AO430" s="1141"/>
      <c r="AP430" s="1141"/>
      <c r="AQ430" s="1141"/>
      <c r="AR430" s="1141"/>
      <c r="AS430" s="1141"/>
      <c r="AT430" s="1141"/>
      <c r="AU430" s="1141"/>
      <c r="AV430" s="1141"/>
      <c r="AW430" s="1141"/>
      <c r="AX430" s="1141"/>
      <c r="AY430" s="1141"/>
      <c r="AZ430" s="1141"/>
    </row>
    <row r="431" spans="1:52" ht="12.75">
      <c r="A431" s="1141"/>
      <c r="B431" s="1141"/>
      <c r="C431" s="1141"/>
      <c r="D431" s="1141"/>
      <c r="E431" s="1141"/>
      <c r="F431" s="1141"/>
      <c r="G431" s="1141"/>
      <c r="H431" s="1141"/>
      <c r="I431" s="1141"/>
      <c r="J431" s="1141"/>
      <c r="K431" s="1141"/>
      <c r="L431" s="1141"/>
      <c r="M431" s="1141"/>
      <c r="N431" s="1141"/>
      <c r="O431" s="1141"/>
      <c r="P431" s="1141"/>
      <c r="Q431" s="1141"/>
      <c r="R431" s="1141"/>
      <c r="S431" s="1141"/>
      <c r="T431" s="1141"/>
      <c r="U431" s="1141"/>
      <c r="V431" s="1141"/>
      <c r="W431" s="1141"/>
      <c r="X431" s="1141"/>
      <c r="Y431" s="1141"/>
      <c r="Z431" s="1141"/>
      <c r="AA431" s="1141"/>
      <c r="AB431" s="1141"/>
      <c r="AC431" s="1141"/>
      <c r="AD431" s="1141"/>
      <c r="AE431" s="1141"/>
      <c r="AF431" s="1141"/>
      <c r="AG431" s="1141"/>
      <c r="AH431" s="1141"/>
      <c r="AI431" s="1141"/>
      <c r="AJ431" s="1150"/>
      <c r="AK431" s="1150"/>
      <c r="AL431" s="1150"/>
      <c r="AM431" s="1150"/>
      <c r="AN431" s="1141"/>
      <c r="AO431" s="1141"/>
      <c r="AP431" s="1141"/>
      <c r="AQ431" s="1141"/>
      <c r="AR431" s="1141"/>
      <c r="AS431" s="1141"/>
      <c r="AT431" s="1141"/>
      <c r="AU431" s="1141"/>
      <c r="AV431" s="1141"/>
      <c r="AW431" s="1141"/>
      <c r="AX431" s="1141"/>
      <c r="AY431" s="1141"/>
      <c r="AZ431" s="1141"/>
    </row>
    <row r="432" spans="1:52" ht="12.75">
      <c r="A432" s="1141"/>
      <c r="B432" s="1141"/>
      <c r="C432" s="1141"/>
      <c r="D432" s="1141"/>
      <c r="E432" s="1141"/>
      <c r="F432" s="1141"/>
      <c r="G432" s="1141"/>
      <c r="H432" s="1141"/>
      <c r="I432" s="1141"/>
      <c r="J432" s="1141"/>
      <c r="K432" s="1141"/>
      <c r="L432" s="1141"/>
      <c r="M432" s="1141"/>
      <c r="N432" s="1141"/>
      <c r="O432" s="1141"/>
      <c r="P432" s="1141"/>
      <c r="Q432" s="1141"/>
      <c r="R432" s="1141"/>
      <c r="S432" s="1141"/>
      <c r="T432" s="1141"/>
      <c r="U432" s="1141"/>
      <c r="V432" s="1141"/>
      <c r="W432" s="1141"/>
      <c r="X432" s="1141"/>
      <c r="Y432" s="1141"/>
      <c r="Z432" s="1141"/>
      <c r="AA432" s="1141"/>
      <c r="AB432" s="1141"/>
      <c r="AC432" s="1141"/>
      <c r="AD432" s="1141"/>
      <c r="AE432" s="1141"/>
      <c r="AF432" s="1141"/>
      <c r="AG432" s="1141"/>
      <c r="AH432" s="1141"/>
      <c r="AI432" s="1141"/>
      <c r="AJ432" s="1150"/>
      <c r="AK432" s="1150"/>
      <c r="AL432" s="1150"/>
      <c r="AM432" s="1150"/>
      <c r="AN432" s="1141"/>
      <c r="AO432" s="1141"/>
      <c r="AP432" s="1141"/>
      <c r="AQ432" s="1141"/>
      <c r="AR432" s="1141"/>
      <c r="AS432" s="1141"/>
      <c r="AT432" s="1141"/>
      <c r="AU432" s="1141"/>
      <c r="AV432" s="1141"/>
      <c r="AW432" s="1141"/>
      <c r="AX432" s="1141"/>
      <c r="AY432" s="1141"/>
      <c r="AZ432" s="1141"/>
    </row>
    <row r="433" spans="1:52" ht="12.75">
      <c r="A433" s="1141"/>
      <c r="B433" s="1141"/>
      <c r="C433" s="1141"/>
      <c r="D433" s="1141"/>
      <c r="E433" s="1141"/>
      <c r="F433" s="1141"/>
      <c r="G433" s="1141"/>
      <c r="H433" s="1141"/>
      <c r="I433" s="1141"/>
      <c r="J433" s="1141"/>
      <c r="K433" s="1141"/>
      <c r="L433" s="1141"/>
      <c r="M433" s="1141"/>
      <c r="N433" s="1141"/>
      <c r="O433" s="1141"/>
      <c r="P433" s="1141"/>
      <c r="Q433" s="1141"/>
      <c r="R433" s="1141"/>
      <c r="S433" s="1141"/>
      <c r="T433" s="1141"/>
      <c r="U433" s="1141"/>
      <c r="V433" s="1141"/>
      <c r="W433" s="1141"/>
      <c r="X433" s="1141"/>
      <c r="Y433" s="1141"/>
      <c r="Z433" s="1141"/>
      <c r="AA433" s="1141"/>
      <c r="AB433" s="1141"/>
      <c r="AC433" s="1141"/>
      <c r="AD433" s="1141"/>
      <c r="AE433" s="1141"/>
      <c r="AF433" s="1141"/>
      <c r="AG433" s="1141"/>
      <c r="AH433" s="1141"/>
      <c r="AI433" s="1141"/>
      <c r="AJ433" s="1150"/>
      <c r="AK433" s="1150"/>
      <c r="AL433" s="1150"/>
      <c r="AM433" s="1150"/>
      <c r="AN433" s="1141"/>
      <c r="AO433" s="1141"/>
      <c r="AP433" s="1141"/>
      <c r="AQ433" s="1141"/>
      <c r="AR433" s="1141"/>
      <c r="AS433" s="1141"/>
      <c r="AT433" s="1141"/>
      <c r="AU433" s="1141"/>
      <c r="AV433" s="1141"/>
      <c r="AW433" s="1141"/>
      <c r="AX433" s="1141"/>
      <c r="AY433" s="1141"/>
      <c r="AZ433" s="1141"/>
    </row>
    <row r="434" spans="1:52" ht="12.75">
      <c r="A434" s="1141"/>
      <c r="B434" s="1141"/>
      <c r="C434" s="1141"/>
      <c r="D434" s="1141"/>
      <c r="E434" s="1141"/>
      <c r="F434" s="1141"/>
      <c r="G434" s="1141"/>
      <c r="H434" s="1141"/>
      <c r="I434" s="1141"/>
      <c r="J434" s="1141"/>
      <c r="K434" s="1141"/>
      <c r="L434" s="1141"/>
      <c r="M434" s="1141"/>
      <c r="N434" s="1141"/>
      <c r="O434" s="1141"/>
      <c r="P434" s="1141"/>
      <c r="Q434" s="1141"/>
      <c r="R434" s="1141"/>
      <c r="S434" s="1141"/>
      <c r="T434" s="1141"/>
      <c r="U434" s="1141"/>
      <c r="V434" s="1141"/>
      <c r="W434" s="1141"/>
      <c r="X434" s="1141"/>
      <c r="Y434" s="1141"/>
      <c r="Z434" s="1141"/>
      <c r="AA434" s="1141"/>
      <c r="AB434" s="1141"/>
      <c r="AC434" s="1141"/>
      <c r="AD434" s="1141"/>
      <c r="AE434" s="1141"/>
      <c r="AF434" s="1141"/>
      <c r="AG434" s="1141"/>
      <c r="AH434" s="1141"/>
      <c r="AI434" s="1141"/>
      <c r="AJ434" s="1150"/>
      <c r="AK434" s="1150"/>
      <c r="AL434" s="1150"/>
      <c r="AM434" s="1150"/>
      <c r="AN434" s="1141"/>
      <c r="AO434" s="1141"/>
      <c r="AP434" s="1141"/>
      <c r="AQ434" s="1141"/>
      <c r="AR434" s="1141"/>
      <c r="AS434" s="1141"/>
      <c r="AT434" s="1141"/>
      <c r="AU434" s="1141"/>
      <c r="AV434" s="1141"/>
      <c r="AW434" s="1141"/>
      <c r="AX434" s="1141"/>
      <c r="AY434" s="1141"/>
      <c r="AZ434" s="1141"/>
    </row>
    <row r="435" spans="1:52" ht="12.75">
      <c r="A435" s="1141"/>
      <c r="B435" s="1141"/>
      <c r="C435" s="1141"/>
      <c r="D435" s="1141"/>
      <c r="E435" s="1141"/>
      <c r="F435" s="1141"/>
      <c r="G435" s="1141"/>
      <c r="H435" s="1141"/>
      <c r="I435" s="1141"/>
      <c r="J435" s="1141"/>
      <c r="K435" s="1141"/>
      <c r="L435" s="1141"/>
      <c r="M435" s="1141"/>
      <c r="N435" s="1141"/>
      <c r="O435" s="1141"/>
      <c r="P435" s="1141"/>
      <c r="Q435" s="1141"/>
      <c r="R435" s="1141"/>
      <c r="S435" s="1141"/>
      <c r="T435" s="1141"/>
      <c r="U435" s="1141"/>
      <c r="V435" s="1141"/>
      <c r="W435" s="1141"/>
      <c r="X435" s="1141"/>
      <c r="Y435" s="1141"/>
      <c r="Z435" s="1141"/>
      <c r="AA435" s="1141"/>
      <c r="AB435" s="1141"/>
      <c r="AC435" s="1141"/>
      <c r="AD435" s="1141"/>
      <c r="AE435" s="1141"/>
      <c r="AF435" s="1141"/>
      <c r="AG435" s="1141"/>
      <c r="AH435" s="1141"/>
      <c r="AI435" s="1141"/>
      <c r="AJ435" s="1150"/>
      <c r="AK435" s="1150"/>
      <c r="AL435" s="1150"/>
      <c r="AM435" s="1150"/>
      <c r="AN435" s="1141"/>
      <c r="AO435" s="1141"/>
      <c r="AP435" s="1141"/>
      <c r="AQ435" s="1141"/>
      <c r="AR435" s="1141"/>
      <c r="AS435" s="1141"/>
      <c r="AT435" s="1141"/>
      <c r="AU435" s="1141"/>
      <c r="AV435" s="1141"/>
      <c r="AW435" s="1141"/>
      <c r="AX435" s="1141"/>
      <c r="AY435" s="1141"/>
      <c r="AZ435" s="1141"/>
    </row>
    <row r="436" spans="1:52" ht="12.75">
      <c r="A436" s="1141"/>
      <c r="B436" s="1141"/>
      <c r="C436" s="1141"/>
      <c r="D436" s="1141"/>
      <c r="E436" s="1141"/>
      <c r="F436" s="1141"/>
      <c r="G436" s="1141"/>
      <c r="H436" s="1141"/>
      <c r="I436" s="1141"/>
      <c r="J436" s="1141"/>
      <c r="K436" s="1141"/>
      <c r="L436" s="1141"/>
      <c r="M436" s="1141"/>
      <c r="N436" s="1141"/>
      <c r="O436" s="1141"/>
      <c r="P436" s="1141"/>
      <c r="Q436" s="1141"/>
      <c r="R436" s="1141"/>
      <c r="S436" s="1141"/>
      <c r="T436" s="1141"/>
      <c r="U436" s="1141"/>
      <c r="V436" s="1141"/>
      <c r="W436" s="1141"/>
      <c r="X436" s="1141"/>
      <c r="Y436" s="1141"/>
      <c r="Z436" s="1141"/>
      <c r="AA436" s="1141"/>
      <c r="AB436" s="1141"/>
      <c r="AC436" s="1141"/>
      <c r="AD436" s="1141"/>
      <c r="AE436" s="1141"/>
      <c r="AF436" s="1141"/>
      <c r="AG436" s="1141"/>
      <c r="AH436" s="1141"/>
      <c r="AI436" s="1141"/>
      <c r="AJ436" s="1150"/>
      <c r="AK436" s="1150"/>
      <c r="AL436" s="1150"/>
      <c r="AM436" s="1150"/>
      <c r="AN436" s="1141"/>
      <c r="AO436" s="1141"/>
      <c r="AP436" s="1141"/>
      <c r="AQ436" s="1141"/>
      <c r="AR436" s="1141"/>
      <c r="AS436" s="1141"/>
      <c r="AT436" s="1141"/>
      <c r="AU436" s="1141"/>
      <c r="AV436" s="1141"/>
      <c r="AW436" s="1141"/>
      <c r="AX436" s="1141"/>
      <c r="AY436" s="1141"/>
      <c r="AZ436" s="1141"/>
    </row>
    <row r="437" spans="1:52" ht="12.75">
      <c r="A437" s="1141"/>
      <c r="B437" s="1141"/>
      <c r="C437" s="1141"/>
      <c r="D437" s="1141"/>
      <c r="E437" s="1141"/>
      <c r="F437" s="1141"/>
      <c r="G437" s="1141"/>
      <c r="H437" s="1141"/>
      <c r="I437" s="1141"/>
      <c r="J437" s="1141"/>
      <c r="K437" s="1141"/>
      <c r="L437" s="1141"/>
      <c r="M437" s="1141"/>
      <c r="N437" s="1141"/>
      <c r="O437" s="1141"/>
      <c r="P437" s="1141"/>
      <c r="Q437" s="1141"/>
      <c r="R437" s="1141"/>
      <c r="S437" s="1141"/>
      <c r="T437" s="1141"/>
      <c r="U437" s="1141"/>
      <c r="V437" s="1141"/>
      <c r="W437" s="1141"/>
      <c r="X437" s="1141"/>
      <c r="Y437" s="1141"/>
      <c r="Z437" s="1141"/>
      <c r="AA437" s="1141"/>
      <c r="AB437" s="1141"/>
      <c r="AC437" s="1141"/>
      <c r="AD437" s="1141"/>
      <c r="AE437" s="1141"/>
      <c r="AF437" s="1141"/>
      <c r="AG437" s="1141"/>
      <c r="AH437" s="1141"/>
      <c r="AI437" s="1141"/>
      <c r="AJ437" s="1150"/>
      <c r="AK437" s="1150"/>
      <c r="AL437" s="1150"/>
      <c r="AM437" s="1150"/>
      <c r="AN437" s="1141"/>
      <c r="AO437" s="1141"/>
      <c r="AP437" s="1141"/>
      <c r="AQ437" s="1141"/>
      <c r="AR437" s="1141"/>
      <c r="AS437" s="1141"/>
      <c r="AT437" s="1141"/>
      <c r="AU437" s="1141"/>
      <c r="AV437" s="1141"/>
      <c r="AW437" s="1141"/>
      <c r="AX437" s="1141"/>
      <c r="AY437" s="1141"/>
      <c r="AZ437" s="1141"/>
    </row>
    <row r="438" spans="1:52" ht="12.75">
      <c r="A438" s="1141"/>
      <c r="B438" s="1141"/>
      <c r="C438" s="1141"/>
      <c r="D438" s="1141"/>
      <c r="E438" s="1141"/>
      <c r="F438" s="1141"/>
      <c r="G438" s="1141"/>
      <c r="H438" s="1141"/>
      <c r="I438" s="1141"/>
      <c r="J438" s="1141"/>
      <c r="K438" s="1141"/>
      <c r="L438" s="1141"/>
      <c r="M438" s="1141"/>
      <c r="N438" s="1141"/>
      <c r="O438" s="1141"/>
      <c r="P438" s="1141"/>
      <c r="Q438" s="1141"/>
      <c r="R438" s="1141"/>
      <c r="S438" s="1141"/>
      <c r="T438" s="1141"/>
      <c r="U438" s="1141"/>
      <c r="V438" s="1141"/>
      <c r="W438" s="1141"/>
      <c r="X438" s="1141"/>
      <c r="Y438" s="1141"/>
      <c r="Z438" s="1141"/>
      <c r="AA438" s="1141"/>
      <c r="AB438" s="1141"/>
      <c r="AC438" s="1141"/>
      <c r="AD438" s="1141"/>
      <c r="AE438" s="1141"/>
      <c r="AF438" s="1141"/>
      <c r="AG438" s="1141"/>
      <c r="AH438" s="1141"/>
      <c r="AI438" s="1141"/>
      <c r="AJ438" s="1150"/>
      <c r="AK438" s="1150"/>
      <c r="AL438" s="1150"/>
      <c r="AM438" s="1150"/>
      <c r="AN438" s="1141"/>
      <c r="AO438" s="1141"/>
      <c r="AP438" s="1141"/>
      <c r="AQ438" s="1141"/>
      <c r="AR438" s="1141"/>
      <c r="AS438" s="1141"/>
      <c r="AT438" s="1141"/>
      <c r="AU438" s="1141"/>
      <c r="AV438" s="1141"/>
      <c r="AW438" s="1141"/>
      <c r="AX438" s="1141"/>
      <c r="AY438" s="1141"/>
      <c r="AZ438" s="1141"/>
    </row>
    <row r="439" spans="1:52" ht="12.75">
      <c r="A439" s="1141"/>
      <c r="B439" s="1141"/>
      <c r="C439" s="1141"/>
      <c r="D439" s="1141"/>
      <c r="E439" s="1141"/>
      <c r="F439" s="1141"/>
      <c r="G439" s="1141"/>
      <c r="H439" s="1141"/>
      <c r="I439" s="1141"/>
      <c r="J439" s="1141"/>
      <c r="K439" s="1141"/>
      <c r="L439" s="1141"/>
      <c r="M439" s="1141"/>
      <c r="N439" s="1141"/>
      <c r="O439" s="1141"/>
      <c r="P439" s="1141"/>
      <c r="Q439" s="1141"/>
      <c r="R439" s="1141"/>
      <c r="S439" s="1141"/>
      <c r="T439" s="1141"/>
      <c r="U439" s="1141"/>
      <c r="V439" s="1141"/>
      <c r="W439" s="1141"/>
      <c r="X439" s="1141"/>
      <c r="Y439" s="1141"/>
      <c r="Z439" s="1141"/>
      <c r="AA439" s="1141"/>
      <c r="AB439" s="1141"/>
      <c r="AC439" s="1141"/>
      <c r="AD439" s="1141"/>
      <c r="AE439" s="1141"/>
      <c r="AF439" s="1141"/>
      <c r="AG439" s="1141"/>
      <c r="AH439" s="1141"/>
      <c r="AI439" s="1141"/>
      <c r="AJ439" s="1150"/>
      <c r="AK439" s="1150"/>
      <c r="AL439" s="1150"/>
      <c r="AM439" s="1150"/>
      <c r="AN439" s="1141"/>
      <c r="AO439" s="1141"/>
      <c r="AP439" s="1141"/>
      <c r="AQ439" s="1141"/>
      <c r="AR439" s="1141"/>
      <c r="AS439" s="1141"/>
      <c r="AT439" s="1141"/>
      <c r="AU439" s="1141"/>
      <c r="AV439" s="1141"/>
      <c r="AW439" s="1141"/>
      <c r="AX439" s="1141"/>
      <c r="AY439" s="1141"/>
      <c r="AZ439" s="1141"/>
    </row>
    <row r="440" spans="1:52" ht="12.75">
      <c r="A440" s="1141"/>
      <c r="B440" s="1141"/>
      <c r="C440" s="1141"/>
      <c r="D440" s="1141"/>
      <c r="E440" s="1141"/>
      <c r="F440" s="1141"/>
      <c r="G440" s="1141"/>
      <c r="H440" s="1141"/>
      <c r="I440" s="1141"/>
      <c r="J440" s="1141"/>
      <c r="K440" s="1141"/>
      <c r="L440" s="1141"/>
      <c r="M440" s="1141"/>
      <c r="N440" s="1141"/>
      <c r="O440" s="1141"/>
      <c r="P440" s="1141"/>
      <c r="Q440" s="1141"/>
      <c r="R440" s="1141"/>
      <c r="S440" s="1141"/>
      <c r="T440" s="1141"/>
      <c r="U440" s="1141"/>
      <c r="V440" s="1141"/>
      <c r="W440" s="1141"/>
      <c r="X440" s="1141"/>
      <c r="Y440" s="1141"/>
      <c r="Z440" s="1141"/>
      <c r="AA440" s="1141"/>
      <c r="AB440" s="1141"/>
      <c r="AC440" s="1141"/>
      <c r="AD440" s="1141"/>
      <c r="AE440" s="1141"/>
      <c r="AF440" s="1141"/>
      <c r="AG440" s="1141"/>
      <c r="AH440" s="1141"/>
      <c r="AI440" s="1141"/>
      <c r="AJ440" s="1150"/>
      <c r="AK440" s="1150"/>
      <c r="AL440" s="1150"/>
      <c r="AM440" s="1150"/>
      <c r="AN440" s="1141"/>
      <c r="AO440" s="1141"/>
      <c r="AP440" s="1141"/>
      <c r="AQ440" s="1141"/>
      <c r="AR440" s="1141"/>
      <c r="AS440" s="1141"/>
      <c r="AT440" s="1141"/>
      <c r="AU440" s="1141"/>
      <c r="AV440" s="1141"/>
      <c r="AW440" s="1141"/>
      <c r="AX440" s="1141"/>
      <c r="AY440" s="1141"/>
      <c r="AZ440" s="1141"/>
    </row>
    <row r="441" spans="1:52" ht="12.75">
      <c r="A441" s="1141"/>
      <c r="B441" s="1141"/>
      <c r="C441" s="1141"/>
      <c r="D441" s="1141"/>
      <c r="E441" s="1141"/>
      <c r="F441" s="1141"/>
      <c r="G441" s="1141"/>
      <c r="H441" s="1141"/>
      <c r="I441" s="1141"/>
      <c r="J441" s="1141"/>
      <c r="K441" s="1141"/>
      <c r="L441" s="1141"/>
      <c r="M441" s="1141"/>
      <c r="N441" s="1141"/>
      <c r="O441" s="1141"/>
      <c r="P441" s="1141"/>
      <c r="Q441" s="1141"/>
      <c r="R441" s="1141"/>
      <c r="S441" s="1141"/>
      <c r="T441" s="1141"/>
      <c r="U441" s="1141"/>
      <c r="V441" s="1141"/>
      <c r="W441" s="1141"/>
      <c r="X441" s="1141"/>
      <c r="Y441" s="1141"/>
      <c r="Z441" s="1141"/>
      <c r="AA441" s="1141"/>
      <c r="AB441" s="1141"/>
      <c r="AC441" s="1141"/>
      <c r="AD441" s="1141"/>
      <c r="AE441" s="1141"/>
      <c r="AF441" s="1141"/>
      <c r="AG441" s="1141"/>
      <c r="AH441" s="1141"/>
      <c r="AI441" s="1141"/>
      <c r="AJ441" s="1150"/>
      <c r="AK441" s="1150"/>
      <c r="AL441" s="1150"/>
      <c r="AM441" s="1150"/>
      <c r="AN441" s="1141"/>
      <c r="AO441" s="1141"/>
      <c r="AP441" s="1141"/>
      <c r="AQ441" s="1141"/>
      <c r="AR441" s="1141"/>
      <c r="AS441" s="1141"/>
      <c r="AT441" s="1141"/>
      <c r="AU441" s="1141"/>
      <c r="AV441" s="1141"/>
      <c r="AW441" s="1141"/>
      <c r="AX441" s="1141"/>
      <c r="AY441" s="1141"/>
      <c r="AZ441" s="1141"/>
    </row>
    <row r="442" spans="1:52" ht="12.75">
      <c r="A442" s="1141"/>
      <c r="B442" s="1141"/>
      <c r="C442" s="1141"/>
      <c r="D442" s="1141"/>
      <c r="E442" s="1141"/>
      <c r="F442" s="1141"/>
      <c r="G442" s="1141"/>
      <c r="H442" s="1141"/>
      <c r="I442" s="1141"/>
      <c r="J442" s="1141"/>
      <c r="K442" s="1141"/>
      <c r="L442" s="1141"/>
      <c r="M442" s="1141"/>
      <c r="N442" s="1141"/>
      <c r="O442" s="1141"/>
      <c r="P442" s="1141"/>
      <c r="Q442" s="1141"/>
      <c r="R442" s="1141"/>
      <c r="S442" s="1141"/>
      <c r="T442" s="1141"/>
      <c r="U442" s="1141"/>
      <c r="V442" s="1141"/>
      <c r="W442" s="1141"/>
      <c r="X442" s="1141"/>
      <c r="Y442" s="1141"/>
      <c r="Z442" s="1141"/>
      <c r="AA442" s="1141"/>
      <c r="AB442" s="1141"/>
      <c r="AC442" s="1141"/>
      <c r="AD442" s="1141"/>
      <c r="AE442" s="1141"/>
      <c r="AF442" s="1141"/>
      <c r="AG442" s="1141"/>
      <c r="AH442" s="1141"/>
      <c r="AI442" s="1141"/>
      <c r="AJ442" s="1150"/>
      <c r="AK442" s="1150"/>
      <c r="AL442" s="1150"/>
      <c r="AM442" s="1150"/>
      <c r="AN442" s="1141"/>
      <c r="AO442" s="1141"/>
      <c r="AP442" s="1141"/>
      <c r="AQ442" s="1141"/>
      <c r="AR442" s="1141"/>
      <c r="AS442" s="1141"/>
      <c r="AT442" s="1141"/>
      <c r="AU442" s="1141"/>
      <c r="AV442" s="1141"/>
      <c r="AW442" s="1141"/>
      <c r="AX442" s="1141"/>
      <c r="AY442" s="1141"/>
      <c r="AZ442" s="1141"/>
    </row>
    <row r="443" spans="1:52" ht="12.75">
      <c r="A443" s="1141"/>
      <c r="B443" s="1141"/>
      <c r="C443" s="1141"/>
      <c r="D443" s="1141"/>
      <c r="E443" s="1141"/>
      <c r="F443" s="1141"/>
      <c r="G443" s="1141"/>
      <c r="H443" s="1141"/>
      <c r="I443" s="1141"/>
      <c r="J443" s="1141"/>
      <c r="K443" s="1141"/>
      <c r="L443" s="1141"/>
      <c r="M443" s="1141"/>
      <c r="N443" s="1141"/>
      <c r="O443" s="1141"/>
      <c r="P443" s="1141"/>
      <c r="Q443" s="1141"/>
      <c r="R443" s="1141"/>
      <c r="S443" s="1141"/>
      <c r="T443" s="1141"/>
      <c r="U443" s="1141"/>
      <c r="V443" s="1141"/>
      <c r="W443" s="1141"/>
      <c r="X443" s="1141"/>
      <c r="Y443" s="1141"/>
      <c r="Z443" s="1141"/>
      <c r="AA443" s="1141"/>
      <c r="AB443" s="1141"/>
      <c r="AC443" s="1141"/>
      <c r="AD443" s="1141"/>
      <c r="AE443" s="1141"/>
      <c r="AF443" s="1141"/>
      <c r="AG443" s="1141"/>
      <c r="AH443" s="1141"/>
      <c r="AI443" s="1141"/>
      <c r="AJ443" s="1150"/>
      <c r="AK443" s="1150"/>
      <c r="AL443" s="1150"/>
      <c r="AM443" s="1150"/>
      <c r="AN443" s="1141"/>
      <c r="AO443" s="1141"/>
      <c r="AP443" s="1141"/>
      <c r="AQ443" s="1141"/>
      <c r="AR443" s="1141"/>
      <c r="AS443" s="1141"/>
      <c r="AT443" s="1141"/>
      <c r="AU443" s="1141"/>
      <c r="AV443" s="1141"/>
      <c r="AW443" s="1141"/>
      <c r="AX443" s="1141"/>
      <c r="AY443" s="1141"/>
      <c r="AZ443" s="1141"/>
    </row>
    <row r="444" spans="1:52" ht="12.75">
      <c r="A444" s="1141"/>
      <c r="B444" s="1141"/>
      <c r="C444" s="1141"/>
      <c r="D444" s="1141"/>
      <c r="E444" s="1141"/>
      <c r="F444" s="1141"/>
      <c r="G444" s="1141"/>
      <c r="H444" s="1141"/>
      <c r="I444" s="1141"/>
      <c r="J444" s="1141"/>
      <c r="K444" s="1141"/>
      <c r="L444" s="1141"/>
      <c r="M444" s="1141"/>
      <c r="N444" s="1141"/>
      <c r="O444" s="1141"/>
      <c r="P444" s="1141"/>
      <c r="Q444" s="1141"/>
      <c r="R444" s="1141"/>
      <c r="S444" s="1141"/>
      <c r="T444" s="1141"/>
      <c r="U444" s="1141"/>
      <c r="V444" s="1141"/>
      <c r="W444" s="1141"/>
      <c r="X444" s="1141"/>
      <c r="Y444" s="1141"/>
      <c r="Z444" s="1141"/>
      <c r="AA444" s="1141"/>
      <c r="AB444" s="1141"/>
      <c r="AC444" s="1141"/>
      <c r="AD444" s="1141"/>
      <c r="AE444" s="1141"/>
      <c r="AF444" s="1141"/>
      <c r="AG444" s="1141"/>
      <c r="AH444" s="1141"/>
      <c r="AI444" s="1141"/>
      <c r="AJ444" s="1150"/>
      <c r="AK444" s="1150"/>
      <c r="AL444" s="1150"/>
      <c r="AM444" s="1150"/>
      <c r="AN444" s="1141"/>
      <c r="AO444" s="1141"/>
      <c r="AP444" s="1141"/>
      <c r="AQ444" s="1141"/>
      <c r="AR444" s="1141"/>
      <c r="AS444" s="1141"/>
      <c r="AT444" s="1141"/>
      <c r="AU444" s="1141"/>
      <c r="AV444" s="1141"/>
      <c r="AW444" s="1141"/>
      <c r="AX444" s="1141"/>
      <c r="AY444" s="1141"/>
      <c r="AZ444" s="1141"/>
    </row>
    <row r="445" spans="1:52" ht="12.75">
      <c r="A445" s="1141"/>
      <c r="B445" s="1141"/>
      <c r="C445" s="1141"/>
      <c r="D445" s="1141"/>
      <c r="E445" s="1141"/>
      <c r="F445" s="1141"/>
      <c r="G445" s="1141"/>
      <c r="H445" s="1141"/>
      <c r="I445" s="1141"/>
      <c r="J445" s="1141"/>
      <c r="K445" s="1141"/>
      <c r="L445" s="1141"/>
      <c r="M445" s="1141"/>
      <c r="N445" s="1141"/>
      <c r="O445" s="1141"/>
      <c r="P445" s="1141"/>
      <c r="Q445" s="1141"/>
      <c r="R445" s="1141"/>
      <c r="S445" s="1141"/>
      <c r="T445" s="1141"/>
      <c r="U445" s="1141"/>
      <c r="V445" s="1141"/>
      <c r="W445" s="1141"/>
      <c r="X445" s="1141"/>
      <c r="Y445" s="1141"/>
      <c r="Z445" s="1141"/>
      <c r="AA445" s="1141"/>
      <c r="AB445" s="1141"/>
      <c r="AC445" s="1141"/>
      <c r="AD445" s="1141"/>
      <c r="AE445" s="1141"/>
      <c r="AF445" s="1141"/>
      <c r="AG445" s="1141"/>
      <c r="AH445" s="1141"/>
      <c r="AI445" s="1141"/>
      <c r="AJ445" s="1150"/>
      <c r="AK445" s="1150"/>
      <c r="AL445" s="1150"/>
      <c r="AM445" s="1150"/>
      <c r="AN445" s="1141"/>
      <c r="AO445" s="1141"/>
      <c r="AP445" s="1141"/>
      <c r="AQ445" s="1141"/>
      <c r="AR445" s="1141"/>
      <c r="AS445" s="1141"/>
      <c r="AT445" s="1141"/>
      <c r="AU445" s="1141"/>
      <c r="AV445" s="1141"/>
      <c r="AW445" s="1141"/>
      <c r="AX445" s="1141"/>
      <c r="AY445" s="1141"/>
      <c r="AZ445" s="1141"/>
    </row>
    <row r="446" spans="1:52" ht="12.75">
      <c r="A446" s="1141"/>
      <c r="B446" s="1141"/>
      <c r="C446" s="1141"/>
      <c r="D446" s="1141"/>
      <c r="E446" s="1141"/>
      <c r="F446" s="1141"/>
      <c r="G446" s="1141"/>
      <c r="H446" s="1141"/>
      <c r="I446" s="1141"/>
      <c r="J446" s="1141"/>
      <c r="K446" s="1141"/>
      <c r="L446" s="1141"/>
      <c r="M446" s="1141"/>
      <c r="N446" s="1141"/>
      <c r="O446" s="1141"/>
      <c r="P446" s="1141"/>
      <c r="Q446" s="1141"/>
      <c r="R446" s="1141"/>
      <c r="S446" s="1141"/>
      <c r="T446" s="1141"/>
      <c r="U446" s="1141"/>
      <c r="V446" s="1141"/>
      <c r="W446" s="1141"/>
      <c r="X446" s="1141"/>
      <c r="Y446" s="1141"/>
      <c r="Z446" s="1141"/>
      <c r="AA446" s="1141"/>
      <c r="AB446" s="1141"/>
      <c r="AC446" s="1141"/>
      <c r="AD446" s="1141"/>
      <c r="AE446" s="1141"/>
      <c r="AF446" s="1141"/>
      <c r="AG446" s="1141"/>
      <c r="AH446" s="1141"/>
      <c r="AI446" s="1141"/>
      <c r="AJ446" s="1150"/>
      <c r="AK446" s="1150"/>
      <c r="AL446" s="1150"/>
      <c r="AM446" s="1150"/>
      <c r="AN446" s="1141"/>
      <c r="AO446" s="1141"/>
      <c r="AP446" s="1141"/>
      <c r="AQ446" s="1141"/>
      <c r="AR446" s="1141"/>
      <c r="AS446" s="1141"/>
      <c r="AT446" s="1141"/>
      <c r="AU446" s="1141"/>
      <c r="AV446" s="1141"/>
      <c r="AW446" s="1141"/>
      <c r="AX446" s="1141"/>
      <c r="AY446" s="1141"/>
      <c r="AZ446" s="1141"/>
    </row>
    <row r="447" spans="1:52" ht="12.75">
      <c r="A447" s="1141"/>
      <c r="B447" s="1141"/>
      <c r="C447" s="1141"/>
      <c r="D447" s="1141"/>
      <c r="E447" s="1141"/>
      <c r="F447" s="1141"/>
      <c r="G447" s="1141"/>
      <c r="H447" s="1141"/>
      <c r="I447" s="1141"/>
      <c r="J447" s="1141"/>
      <c r="K447" s="1141"/>
      <c r="L447" s="1141"/>
      <c r="M447" s="1141"/>
      <c r="N447" s="1141"/>
      <c r="O447" s="1141"/>
      <c r="P447" s="1141"/>
      <c r="Q447" s="1141"/>
      <c r="R447" s="1141"/>
      <c r="S447" s="1141"/>
      <c r="T447" s="1141"/>
      <c r="U447" s="1141"/>
      <c r="V447" s="1141"/>
      <c r="W447" s="1141"/>
      <c r="X447" s="1141"/>
      <c r="Y447" s="1141"/>
      <c r="Z447" s="1141"/>
      <c r="AA447" s="1141"/>
      <c r="AB447" s="1141"/>
      <c r="AC447" s="1141"/>
      <c r="AD447" s="1141"/>
      <c r="AE447" s="1141"/>
      <c r="AF447" s="1141"/>
      <c r="AG447" s="1141"/>
      <c r="AH447" s="1141"/>
      <c r="AI447" s="1141"/>
      <c r="AJ447" s="1150"/>
      <c r="AK447" s="1150"/>
      <c r="AL447" s="1150"/>
      <c r="AM447" s="1150"/>
      <c r="AN447" s="1141"/>
      <c r="AO447" s="1141"/>
      <c r="AP447" s="1141"/>
      <c r="AQ447" s="1141"/>
      <c r="AR447" s="1141"/>
      <c r="AS447" s="1141"/>
      <c r="AT447" s="1141"/>
      <c r="AU447" s="1141"/>
      <c r="AV447" s="1141"/>
      <c r="AW447" s="1141"/>
      <c r="AX447" s="1141"/>
      <c r="AY447" s="1141"/>
      <c r="AZ447" s="1141"/>
    </row>
    <row r="448" spans="1:52" ht="12.75">
      <c r="A448" s="1141"/>
      <c r="B448" s="1141"/>
      <c r="C448" s="1141"/>
      <c r="D448" s="1141"/>
      <c r="E448" s="1141"/>
      <c r="F448" s="1141"/>
      <c r="G448" s="1141"/>
      <c r="H448" s="1141"/>
      <c r="I448" s="1141"/>
      <c r="J448" s="1141"/>
      <c r="K448" s="1141"/>
      <c r="L448" s="1141"/>
      <c r="M448" s="1141"/>
      <c r="N448" s="1141"/>
      <c r="O448" s="1141"/>
      <c r="P448" s="1141"/>
      <c r="Q448" s="1141"/>
      <c r="R448" s="1141"/>
      <c r="S448" s="1141"/>
      <c r="T448" s="1141"/>
      <c r="U448" s="1141"/>
      <c r="V448" s="1141"/>
      <c r="W448" s="1141"/>
      <c r="X448" s="1141"/>
      <c r="Y448" s="1141"/>
      <c r="Z448" s="1141"/>
      <c r="AA448" s="1141"/>
      <c r="AB448" s="1141"/>
      <c r="AC448" s="1141"/>
      <c r="AD448" s="1141"/>
      <c r="AE448" s="1141"/>
      <c r="AF448" s="1141"/>
      <c r="AG448" s="1141"/>
      <c r="AH448" s="1141"/>
      <c r="AI448" s="1141"/>
      <c r="AJ448" s="1150"/>
      <c r="AK448" s="1150"/>
      <c r="AL448" s="1150"/>
      <c r="AM448" s="1150"/>
      <c r="AN448" s="1141"/>
      <c r="AO448" s="1141"/>
      <c r="AP448" s="1141"/>
      <c r="AQ448" s="1141"/>
      <c r="AR448" s="1141"/>
      <c r="AS448" s="1141"/>
      <c r="AT448" s="1141"/>
      <c r="AU448" s="1141"/>
      <c r="AV448" s="1141"/>
      <c r="AW448" s="1141"/>
      <c r="AX448" s="1141"/>
      <c r="AY448" s="1141"/>
      <c r="AZ448" s="1141"/>
    </row>
    <row r="449" spans="1:52" ht="12.75">
      <c r="A449" s="1141"/>
      <c r="B449" s="1141"/>
      <c r="C449" s="1141"/>
      <c r="D449" s="1141"/>
      <c r="E449" s="1141"/>
      <c r="F449" s="1141"/>
      <c r="G449" s="1141"/>
      <c r="H449" s="1141"/>
      <c r="I449" s="1141"/>
      <c r="J449" s="1141"/>
      <c r="K449" s="1141"/>
      <c r="L449" s="1141"/>
      <c r="M449" s="1141"/>
      <c r="N449" s="1141"/>
      <c r="O449" s="1141"/>
      <c r="P449" s="1141"/>
      <c r="Q449" s="1141"/>
      <c r="R449" s="1141"/>
      <c r="S449" s="1141"/>
      <c r="T449" s="1141"/>
      <c r="U449" s="1141"/>
      <c r="V449" s="1141"/>
      <c r="W449" s="1141"/>
      <c r="X449" s="1141"/>
      <c r="Y449" s="1141"/>
      <c r="Z449" s="1141"/>
      <c r="AA449" s="1141"/>
      <c r="AB449" s="1141"/>
      <c r="AC449" s="1141"/>
      <c r="AD449" s="1141"/>
      <c r="AE449" s="1141"/>
      <c r="AF449" s="1141"/>
      <c r="AG449" s="1141"/>
      <c r="AH449" s="1141"/>
      <c r="AI449" s="1141"/>
      <c r="AJ449" s="1150"/>
      <c r="AK449" s="1150"/>
      <c r="AL449" s="1150"/>
      <c r="AM449" s="1150"/>
      <c r="AN449" s="1141"/>
      <c r="AO449" s="1141"/>
      <c r="AP449" s="1141"/>
      <c r="AQ449" s="1141"/>
      <c r="AR449" s="1141"/>
      <c r="AS449" s="1141"/>
      <c r="AT449" s="1141"/>
      <c r="AU449" s="1141"/>
      <c r="AV449" s="1141"/>
      <c r="AW449" s="1141"/>
      <c r="AX449" s="1141"/>
      <c r="AY449" s="1141"/>
      <c r="AZ449" s="1141"/>
    </row>
    <row r="450" spans="1:52" ht="12.75">
      <c r="A450" s="1141"/>
      <c r="B450" s="1141"/>
      <c r="C450" s="1141"/>
      <c r="D450" s="1141"/>
      <c r="E450" s="1141"/>
      <c r="F450" s="1141"/>
      <c r="G450" s="1141"/>
      <c r="H450" s="1141"/>
      <c r="I450" s="1141"/>
      <c r="J450" s="1141"/>
      <c r="K450" s="1141"/>
      <c r="L450" s="1141"/>
      <c r="M450" s="1141"/>
      <c r="N450" s="1141"/>
      <c r="O450" s="1141"/>
      <c r="P450" s="1141"/>
      <c r="Q450" s="1141"/>
      <c r="R450" s="1141"/>
      <c r="S450" s="1141"/>
      <c r="T450" s="1141"/>
      <c r="U450" s="1141"/>
      <c r="V450" s="1141"/>
      <c r="W450" s="1141"/>
      <c r="X450" s="1141"/>
      <c r="Y450" s="1141"/>
      <c r="Z450" s="1141"/>
      <c r="AA450" s="1141"/>
      <c r="AB450" s="1141"/>
      <c r="AC450" s="1141"/>
      <c r="AD450" s="1141"/>
      <c r="AE450" s="1141"/>
      <c r="AF450" s="1141"/>
      <c r="AG450" s="1141"/>
      <c r="AH450" s="1141"/>
      <c r="AI450" s="1141"/>
      <c r="AJ450" s="1150"/>
      <c r="AK450" s="1150"/>
      <c r="AL450" s="1150"/>
      <c r="AM450" s="1150"/>
      <c r="AN450" s="1141"/>
      <c r="AO450" s="1141"/>
      <c r="AP450" s="1141"/>
      <c r="AQ450" s="1141"/>
      <c r="AR450" s="1141"/>
      <c r="AS450" s="1141"/>
      <c r="AT450" s="1141"/>
      <c r="AU450" s="1141"/>
      <c r="AV450" s="1141"/>
      <c r="AW450" s="1141"/>
      <c r="AX450" s="1141"/>
      <c r="AY450" s="1141"/>
      <c r="AZ450" s="1141"/>
    </row>
    <row r="451" spans="1:52" ht="12.75">
      <c r="A451" s="1141"/>
      <c r="B451" s="1141"/>
      <c r="C451" s="1141"/>
      <c r="D451" s="1141"/>
      <c r="E451" s="1141"/>
      <c r="F451" s="1141"/>
      <c r="G451" s="1141"/>
      <c r="H451" s="1141"/>
      <c r="I451" s="1141"/>
      <c r="J451" s="1141"/>
      <c r="K451" s="1141"/>
      <c r="L451" s="1141"/>
      <c r="M451" s="1141"/>
      <c r="N451" s="1141"/>
      <c r="O451" s="1141"/>
      <c r="P451" s="1141"/>
      <c r="Q451" s="1141"/>
      <c r="R451" s="1141"/>
      <c r="S451" s="1141"/>
      <c r="T451" s="1141"/>
      <c r="U451" s="1141"/>
      <c r="V451" s="1141"/>
      <c r="W451" s="1141"/>
      <c r="X451" s="1141"/>
      <c r="Y451" s="1141"/>
      <c r="Z451" s="1141"/>
      <c r="AA451" s="1141"/>
      <c r="AB451" s="1141"/>
      <c r="AC451" s="1141"/>
      <c r="AD451" s="1141"/>
      <c r="AE451" s="1141"/>
      <c r="AF451" s="1141"/>
      <c r="AG451" s="1141"/>
      <c r="AH451" s="1141"/>
      <c r="AI451" s="1141"/>
      <c r="AJ451" s="1150"/>
      <c r="AK451" s="1150"/>
      <c r="AL451" s="1150"/>
      <c r="AM451" s="1150"/>
      <c r="AN451" s="1141"/>
      <c r="AO451" s="1141"/>
      <c r="AP451" s="1141"/>
      <c r="AQ451" s="1141"/>
      <c r="AR451" s="1141"/>
      <c r="AS451" s="1141"/>
      <c r="AT451" s="1141"/>
      <c r="AU451" s="1141"/>
      <c r="AV451" s="1141"/>
      <c r="AW451" s="1141"/>
      <c r="AX451" s="1141"/>
      <c r="AY451" s="1141"/>
      <c r="AZ451" s="1141"/>
    </row>
    <row r="452" spans="1:52" ht="12.75">
      <c r="A452" s="1141"/>
      <c r="B452" s="1141"/>
      <c r="C452" s="1141"/>
      <c r="D452" s="1141"/>
      <c r="E452" s="1141"/>
      <c r="F452" s="1141"/>
      <c r="G452" s="1141"/>
      <c r="H452" s="1141"/>
      <c r="I452" s="1141"/>
      <c r="J452" s="1141"/>
      <c r="K452" s="1141"/>
      <c r="L452" s="1141"/>
      <c r="M452" s="1141"/>
      <c r="N452" s="1141"/>
      <c r="O452" s="1141"/>
      <c r="P452" s="1141"/>
      <c r="Q452" s="1141"/>
      <c r="R452" s="1141"/>
      <c r="S452" s="1141"/>
      <c r="T452" s="1141"/>
      <c r="U452" s="1141"/>
      <c r="V452" s="1141"/>
      <c r="W452" s="1141"/>
      <c r="X452" s="1141"/>
      <c r="Y452" s="1141"/>
      <c r="Z452" s="1141"/>
      <c r="AA452" s="1141"/>
      <c r="AB452" s="1141"/>
      <c r="AC452" s="1141"/>
      <c r="AD452" s="1141"/>
      <c r="AE452" s="1141"/>
      <c r="AF452" s="1141"/>
      <c r="AG452" s="1141"/>
      <c r="AH452" s="1141"/>
      <c r="AI452" s="1141"/>
      <c r="AJ452" s="1150"/>
      <c r="AK452" s="1150"/>
      <c r="AL452" s="1150"/>
      <c r="AM452" s="1150"/>
      <c r="AN452" s="1141"/>
      <c r="AO452" s="1141"/>
      <c r="AP452" s="1141"/>
      <c r="AQ452" s="1141"/>
      <c r="AR452" s="1141"/>
      <c r="AS452" s="1141"/>
      <c r="AT452" s="1141"/>
      <c r="AU452" s="1141"/>
      <c r="AV452" s="1141"/>
      <c r="AW452" s="1141"/>
      <c r="AX452" s="1141"/>
      <c r="AY452" s="1141"/>
      <c r="AZ452" s="1141"/>
    </row>
    <row r="453" spans="1:52" ht="12.75">
      <c r="A453" s="1141"/>
      <c r="B453" s="1141"/>
      <c r="C453" s="1141"/>
      <c r="D453" s="1141"/>
      <c r="E453" s="1141"/>
      <c r="F453" s="1141"/>
      <c r="G453" s="1141"/>
      <c r="H453" s="1141"/>
      <c r="I453" s="1141"/>
      <c r="J453" s="1141"/>
      <c r="K453" s="1141"/>
      <c r="L453" s="1141"/>
      <c r="M453" s="1141"/>
      <c r="N453" s="1141"/>
      <c r="O453" s="1141"/>
      <c r="P453" s="1141"/>
      <c r="Q453" s="1141"/>
      <c r="R453" s="1141"/>
      <c r="S453" s="1141"/>
      <c r="T453" s="1141"/>
      <c r="U453" s="1141"/>
      <c r="V453" s="1141"/>
      <c r="W453" s="1141"/>
      <c r="X453" s="1141"/>
      <c r="Y453" s="1141"/>
      <c r="Z453" s="1141"/>
      <c r="AA453" s="1141"/>
      <c r="AB453" s="1141"/>
      <c r="AC453" s="1141"/>
      <c r="AD453" s="1141"/>
      <c r="AE453" s="1141"/>
      <c r="AF453" s="1141"/>
      <c r="AG453" s="1141"/>
      <c r="AH453" s="1141"/>
      <c r="AI453" s="1141"/>
      <c r="AJ453" s="1150"/>
      <c r="AK453" s="1150"/>
      <c r="AL453" s="1150"/>
      <c r="AM453" s="1150"/>
      <c r="AN453" s="1141"/>
      <c r="AO453" s="1141"/>
      <c r="AP453" s="1141"/>
      <c r="AQ453" s="1141"/>
      <c r="AR453" s="1141"/>
      <c r="AS453" s="1141"/>
      <c r="AT453" s="1141"/>
      <c r="AU453" s="1141"/>
      <c r="AV453" s="1141"/>
      <c r="AW453" s="1141"/>
      <c r="AX453" s="1141"/>
      <c r="AY453" s="1141"/>
      <c r="AZ453" s="1141"/>
    </row>
    <row r="454" spans="1:52" ht="12.75">
      <c r="A454" s="1141"/>
      <c r="B454" s="1141"/>
      <c r="C454" s="1141"/>
      <c r="D454" s="1141"/>
      <c r="E454" s="1141"/>
      <c r="F454" s="1141"/>
      <c r="G454" s="1141"/>
      <c r="H454" s="1141"/>
      <c r="I454" s="1141"/>
      <c r="J454" s="1141"/>
      <c r="K454" s="1141"/>
      <c r="L454" s="1141"/>
      <c r="M454" s="1141"/>
      <c r="N454" s="1141"/>
      <c r="O454" s="1141"/>
      <c r="P454" s="1141"/>
      <c r="Q454" s="1141"/>
      <c r="R454" s="1141"/>
      <c r="S454" s="1141"/>
      <c r="T454" s="1141"/>
      <c r="U454" s="1141"/>
      <c r="V454" s="1141"/>
      <c r="W454" s="1141"/>
      <c r="X454" s="1141"/>
      <c r="Y454" s="1141"/>
      <c r="Z454" s="1141"/>
      <c r="AA454" s="1141"/>
      <c r="AB454" s="1141"/>
      <c r="AC454" s="1141"/>
      <c r="AD454" s="1141"/>
      <c r="AE454" s="1141"/>
      <c r="AF454" s="1141"/>
      <c r="AG454" s="1141"/>
      <c r="AH454" s="1141"/>
      <c r="AI454" s="1141"/>
      <c r="AJ454" s="1150"/>
      <c r="AK454" s="1150"/>
      <c r="AL454" s="1150"/>
      <c r="AM454" s="1150"/>
      <c r="AN454" s="1141"/>
      <c r="AO454" s="1141"/>
      <c r="AP454" s="1141"/>
      <c r="AQ454" s="1141"/>
      <c r="AR454" s="1141"/>
      <c r="AS454" s="1141"/>
      <c r="AT454" s="1141"/>
      <c r="AU454" s="1141"/>
      <c r="AV454" s="1141"/>
      <c r="AW454" s="1141"/>
      <c r="AX454" s="1141"/>
      <c r="AY454" s="1141"/>
      <c r="AZ454" s="1141"/>
    </row>
    <row r="455" spans="1:52" ht="12.75">
      <c r="A455" s="1141"/>
      <c r="B455" s="1141"/>
      <c r="C455" s="1141"/>
      <c r="D455" s="1141"/>
      <c r="E455" s="1141"/>
      <c r="F455" s="1141"/>
      <c r="G455" s="1141"/>
      <c r="H455" s="1141"/>
      <c r="I455" s="1141"/>
      <c r="J455" s="1141"/>
      <c r="K455" s="1141"/>
      <c r="L455" s="1141"/>
      <c r="M455" s="1141"/>
      <c r="N455" s="1141"/>
      <c r="O455" s="1141"/>
      <c r="P455" s="1141"/>
      <c r="Q455" s="1141"/>
      <c r="R455" s="1141"/>
      <c r="S455" s="1141"/>
      <c r="T455" s="1141"/>
      <c r="U455" s="1141"/>
      <c r="V455" s="1141"/>
      <c r="W455" s="1141"/>
      <c r="X455" s="1141"/>
      <c r="Y455" s="1141"/>
      <c r="Z455" s="1141"/>
      <c r="AA455" s="1141"/>
      <c r="AB455" s="1141"/>
      <c r="AC455" s="1141"/>
      <c r="AD455" s="1141"/>
      <c r="AE455" s="1141"/>
      <c r="AF455" s="1141"/>
      <c r="AG455" s="1141"/>
      <c r="AH455" s="1141"/>
      <c r="AI455" s="1141"/>
      <c r="AJ455" s="1150"/>
      <c r="AK455" s="1150"/>
      <c r="AL455" s="1150"/>
      <c r="AM455" s="1150"/>
      <c r="AN455" s="1141"/>
      <c r="AO455" s="1141"/>
      <c r="AP455" s="1141"/>
      <c r="AQ455" s="1141"/>
      <c r="AR455" s="1141"/>
      <c r="AS455" s="1141"/>
      <c r="AT455" s="1141"/>
      <c r="AU455" s="1141"/>
      <c r="AV455" s="1141"/>
      <c r="AW455" s="1141"/>
      <c r="AX455" s="1141"/>
      <c r="AY455" s="1141"/>
      <c r="AZ455" s="1141"/>
    </row>
    <row r="456" spans="1:52" ht="12.75">
      <c r="A456" s="1141"/>
      <c r="B456" s="1141"/>
      <c r="C456" s="1141"/>
      <c r="D456" s="1141"/>
      <c r="E456" s="1141"/>
      <c r="F456" s="1141"/>
      <c r="G456" s="1141"/>
      <c r="H456" s="1141"/>
      <c r="I456" s="1141"/>
      <c r="J456" s="1141"/>
      <c r="K456" s="1141"/>
      <c r="L456" s="1141"/>
      <c r="M456" s="1141"/>
      <c r="N456" s="1141"/>
      <c r="O456" s="1141"/>
      <c r="P456" s="1141"/>
      <c r="Q456" s="1141"/>
      <c r="R456" s="1141"/>
      <c r="S456" s="1141"/>
      <c r="T456" s="1141"/>
      <c r="U456" s="1141"/>
      <c r="V456" s="1141"/>
      <c r="W456" s="1141"/>
      <c r="X456" s="1141"/>
      <c r="Y456" s="1141"/>
      <c r="Z456" s="1141"/>
      <c r="AA456" s="1141"/>
      <c r="AB456" s="1141"/>
      <c r="AC456" s="1141"/>
      <c r="AD456" s="1141"/>
      <c r="AE456" s="1141"/>
      <c r="AF456" s="1141"/>
      <c r="AG456" s="1141"/>
      <c r="AH456" s="1141"/>
      <c r="AI456" s="1141"/>
      <c r="AJ456" s="1150"/>
      <c r="AK456" s="1150"/>
      <c r="AL456" s="1150"/>
      <c r="AM456" s="1150"/>
      <c r="AN456" s="1141"/>
      <c r="AO456" s="1141"/>
      <c r="AP456" s="1141"/>
      <c r="AQ456" s="1141"/>
      <c r="AR456" s="1141"/>
      <c r="AS456" s="1141"/>
      <c r="AT456" s="1141"/>
      <c r="AU456" s="1141"/>
      <c r="AV456" s="1141"/>
      <c r="AW456" s="1141"/>
      <c r="AX456" s="1141"/>
      <c r="AY456" s="1141"/>
      <c r="AZ456" s="1141"/>
    </row>
    <row r="457" spans="1:52" ht="12.75">
      <c r="A457" s="1141"/>
      <c r="B457" s="1141"/>
      <c r="C457" s="1141"/>
      <c r="D457" s="1141"/>
      <c r="E457" s="1141"/>
      <c r="F457" s="1141"/>
      <c r="G457" s="1141"/>
      <c r="H457" s="1141"/>
      <c r="I457" s="1141"/>
      <c r="J457" s="1141"/>
      <c r="K457" s="1141"/>
      <c r="L457" s="1141"/>
      <c r="M457" s="1141"/>
      <c r="N457" s="1141"/>
      <c r="O457" s="1141"/>
      <c r="P457" s="1141"/>
      <c r="Q457" s="1141"/>
      <c r="R457" s="1141"/>
      <c r="S457" s="1141"/>
      <c r="T457" s="1141"/>
      <c r="U457" s="1141"/>
      <c r="V457" s="1141"/>
      <c r="W457" s="1141"/>
      <c r="X457" s="1141"/>
      <c r="Y457" s="1141"/>
      <c r="Z457" s="1141"/>
      <c r="AA457" s="1141"/>
      <c r="AB457" s="1141"/>
      <c r="AC457" s="1141"/>
      <c r="AD457" s="1141"/>
      <c r="AE457" s="1141"/>
      <c r="AF457" s="1141"/>
      <c r="AG457" s="1141"/>
      <c r="AH457" s="1141"/>
      <c r="AI457" s="1141"/>
      <c r="AJ457" s="1150"/>
      <c r="AK457" s="1150"/>
      <c r="AL457" s="1150"/>
      <c r="AM457" s="1150"/>
      <c r="AN457" s="1141"/>
      <c r="AO457" s="1141"/>
      <c r="AP457" s="1141"/>
      <c r="AQ457" s="1141"/>
      <c r="AR457" s="1141"/>
      <c r="AS457" s="1141"/>
      <c r="AT457" s="1141"/>
      <c r="AU457" s="1141"/>
      <c r="AV457" s="1141"/>
      <c r="AW457" s="1141"/>
      <c r="AX457" s="1141"/>
      <c r="AY457" s="1141"/>
      <c r="AZ457" s="1141"/>
    </row>
    <row r="458" spans="1:52" ht="12.75">
      <c r="A458" s="1141"/>
      <c r="B458" s="1141"/>
      <c r="C458" s="1141"/>
      <c r="D458" s="1141"/>
      <c r="E458" s="1141"/>
      <c r="F458" s="1141"/>
      <c r="G458" s="1141"/>
      <c r="H458" s="1141"/>
      <c r="I458" s="1141"/>
      <c r="J458" s="1141"/>
      <c r="K458" s="1141"/>
      <c r="L458" s="1141"/>
      <c r="M458" s="1141"/>
      <c r="N458" s="1141"/>
      <c r="O458" s="1141"/>
      <c r="P458" s="1141"/>
      <c r="Q458" s="1141"/>
      <c r="R458" s="1141"/>
      <c r="S458" s="1141"/>
      <c r="T458" s="1141"/>
      <c r="U458" s="1141"/>
      <c r="V458" s="1141"/>
      <c r="W458" s="1141"/>
      <c r="X458" s="1141"/>
      <c r="Y458" s="1141"/>
      <c r="Z458" s="1141"/>
      <c r="AA458" s="1141"/>
      <c r="AB458" s="1141"/>
      <c r="AC458" s="1141"/>
      <c r="AD458" s="1141"/>
      <c r="AE458" s="1141"/>
      <c r="AF458" s="1141"/>
      <c r="AG458" s="1141"/>
      <c r="AH458" s="1141"/>
      <c r="AI458" s="1141"/>
      <c r="AJ458" s="1150"/>
      <c r="AK458" s="1150"/>
      <c r="AL458" s="1150"/>
      <c r="AM458" s="1150"/>
      <c r="AN458" s="1141"/>
      <c r="AO458" s="1141"/>
      <c r="AP458" s="1141"/>
      <c r="AQ458" s="1141"/>
      <c r="AR458" s="1141"/>
      <c r="AS458" s="1141"/>
      <c r="AT458" s="1141"/>
      <c r="AU458" s="1141"/>
      <c r="AV458" s="1141"/>
      <c r="AW458" s="1141"/>
      <c r="AX458" s="1141"/>
      <c r="AY458" s="1141"/>
      <c r="AZ458" s="1141"/>
    </row>
    <row r="459" spans="1:52" ht="12.75">
      <c r="A459" s="1141"/>
      <c r="B459" s="1141"/>
      <c r="C459" s="1141"/>
      <c r="D459" s="1141"/>
      <c r="E459" s="1141"/>
      <c r="F459" s="1141"/>
      <c r="G459" s="1141"/>
      <c r="H459" s="1141"/>
      <c r="I459" s="1141"/>
      <c r="J459" s="1141"/>
      <c r="K459" s="1141"/>
      <c r="L459" s="1141"/>
      <c r="M459" s="1141"/>
      <c r="N459" s="1141"/>
      <c r="O459" s="1141"/>
      <c r="P459" s="1141"/>
      <c r="Q459" s="1141"/>
      <c r="R459" s="1141"/>
      <c r="S459" s="1141"/>
      <c r="T459" s="1141"/>
      <c r="U459" s="1141"/>
      <c r="V459" s="1141"/>
      <c r="W459" s="1141"/>
      <c r="X459" s="1141"/>
      <c r="Y459" s="1141"/>
      <c r="Z459" s="1141"/>
      <c r="AA459" s="1141"/>
      <c r="AB459" s="1141"/>
      <c r="AC459" s="1141"/>
      <c r="AD459" s="1141"/>
      <c r="AE459" s="1141"/>
      <c r="AF459" s="1141"/>
      <c r="AG459" s="1141"/>
      <c r="AH459" s="1141"/>
      <c r="AI459" s="1141"/>
      <c r="AJ459" s="1150"/>
      <c r="AK459" s="1150"/>
      <c r="AL459" s="1150"/>
      <c r="AM459" s="1150"/>
      <c r="AN459" s="1141"/>
      <c r="AO459" s="1141"/>
      <c r="AP459" s="1141"/>
      <c r="AQ459" s="1141"/>
      <c r="AR459" s="1141"/>
      <c r="AS459" s="1141"/>
      <c r="AT459" s="1141"/>
      <c r="AU459" s="1141"/>
      <c r="AV459" s="1141"/>
      <c r="AW459" s="1141"/>
      <c r="AX459" s="1141"/>
      <c r="AY459" s="1141"/>
      <c r="AZ459" s="1141"/>
    </row>
    <row r="460" spans="1:52" ht="12.75">
      <c r="A460" s="1141"/>
      <c r="B460" s="1141"/>
      <c r="C460" s="1141"/>
      <c r="D460" s="1141"/>
      <c r="E460" s="1141"/>
      <c r="F460" s="1141"/>
      <c r="G460" s="1141"/>
      <c r="H460" s="1141"/>
      <c r="I460" s="1141"/>
      <c r="J460" s="1141"/>
      <c r="K460" s="1141"/>
      <c r="L460" s="1141"/>
      <c r="M460" s="1141"/>
      <c r="N460" s="1141"/>
      <c r="O460" s="1141"/>
      <c r="P460" s="1141"/>
      <c r="Q460" s="1141"/>
      <c r="R460" s="1141"/>
      <c r="S460" s="1141"/>
      <c r="T460" s="1141"/>
      <c r="U460" s="1141"/>
      <c r="V460" s="1141"/>
      <c r="W460" s="1141"/>
      <c r="X460" s="1141"/>
      <c r="Y460" s="1141"/>
      <c r="Z460" s="1141"/>
      <c r="AA460" s="1141"/>
      <c r="AB460" s="1141"/>
      <c r="AC460" s="1141"/>
      <c r="AD460" s="1141"/>
      <c r="AE460" s="1141"/>
      <c r="AF460" s="1141"/>
      <c r="AG460" s="1141"/>
      <c r="AH460" s="1141"/>
      <c r="AI460" s="1141"/>
      <c r="AJ460" s="1150"/>
      <c r="AK460" s="1150"/>
      <c r="AL460" s="1150"/>
      <c r="AM460" s="1150"/>
      <c r="AN460" s="1141"/>
      <c r="AO460" s="1141"/>
      <c r="AP460" s="1141"/>
      <c r="AQ460" s="1141"/>
      <c r="AR460" s="1141"/>
      <c r="AS460" s="1141"/>
      <c r="AT460" s="1141"/>
      <c r="AU460" s="1141"/>
      <c r="AV460" s="1141"/>
      <c r="AW460" s="1141"/>
      <c r="AX460" s="1141"/>
      <c r="AY460" s="1141"/>
      <c r="AZ460" s="1141"/>
    </row>
    <row r="461" spans="1:52" ht="12.75">
      <c r="A461" s="1141"/>
      <c r="B461" s="1141"/>
      <c r="C461" s="1141"/>
      <c r="D461" s="1141"/>
      <c r="E461" s="1141"/>
      <c r="F461" s="1141"/>
      <c r="G461" s="1141"/>
      <c r="H461" s="1141"/>
      <c r="I461" s="1141"/>
      <c r="J461" s="1141"/>
      <c r="K461" s="1141"/>
      <c r="L461" s="1141"/>
      <c r="M461" s="1141"/>
      <c r="N461" s="1141"/>
      <c r="O461" s="1141"/>
      <c r="P461" s="1141"/>
      <c r="Q461" s="1141"/>
      <c r="R461" s="1141"/>
      <c r="S461" s="1141"/>
      <c r="T461" s="1141"/>
      <c r="U461" s="1141"/>
      <c r="V461" s="1141"/>
      <c r="W461" s="1141"/>
      <c r="X461" s="1141"/>
      <c r="Y461" s="1141"/>
      <c r="Z461" s="1141"/>
      <c r="AA461" s="1141"/>
      <c r="AB461" s="1141"/>
      <c r="AC461" s="1141"/>
      <c r="AD461" s="1141"/>
      <c r="AE461" s="1141"/>
      <c r="AF461" s="1141"/>
      <c r="AG461" s="1141"/>
      <c r="AH461" s="1141"/>
      <c r="AI461" s="1141"/>
      <c r="AJ461" s="1150"/>
      <c r="AK461" s="1150"/>
      <c r="AL461" s="1150"/>
      <c r="AM461" s="1150"/>
      <c r="AN461" s="1141"/>
      <c r="AO461" s="1141"/>
      <c r="AP461" s="1141"/>
      <c r="AQ461" s="1141"/>
      <c r="AR461" s="1141"/>
      <c r="AS461" s="1141"/>
      <c r="AT461" s="1141"/>
      <c r="AU461" s="1141"/>
      <c r="AV461" s="1141"/>
      <c r="AW461" s="1141"/>
      <c r="AX461" s="1141"/>
      <c r="AY461" s="1141"/>
      <c r="AZ461" s="1141"/>
    </row>
    <row r="462" spans="1:52" ht="12.75">
      <c r="A462" s="1141"/>
      <c r="B462" s="1141"/>
      <c r="C462" s="1141"/>
      <c r="D462" s="1141"/>
      <c r="E462" s="1141"/>
      <c r="F462" s="1141"/>
      <c r="G462" s="1141"/>
      <c r="H462" s="1141"/>
      <c r="I462" s="1141"/>
      <c r="J462" s="1141"/>
      <c r="K462" s="1141"/>
      <c r="L462" s="1141"/>
      <c r="M462" s="1141"/>
      <c r="N462" s="1141"/>
      <c r="O462" s="1141"/>
      <c r="P462" s="1141"/>
      <c r="Q462" s="1141"/>
      <c r="R462" s="1141"/>
      <c r="S462" s="1141"/>
      <c r="T462" s="1141"/>
      <c r="U462" s="1141"/>
      <c r="V462" s="1141"/>
      <c r="W462" s="1141"/>
      <c r="X462" s="1141"/>
      <c r="Y462" s="1141"/>
      <c r="Z462" s="1141"/>
      <c r="AA462" s="1141"/>
      <c r="AB462" s="1141"/>
      <c r="AC462" s="1141"/>
      <c r="AD462" s="1141"/>
      <c r="AE462" s="1141"/>
      <c r="AF462" s="1141"/>
      <c r="AG462" s="1141"/>
      <c r="AH462" s="1141"/>
      <c r="AI462" s="1141"/>
      <c r="AJ462" s="1150"/>
      <c r="AK462" s="1150"/>
      <c r="AL462" s="1150"/>
      <c r="AM462" s="1150"/>
      <c r="AN462" s="1141"/>
      <c r="AO462" s="1141"/>
      <c r="AP462" s="1141"/>
      <c r="AQ462" s="1141"/>
      <c r="AR462" s="1141"/>
      <c r="AS462" s="1141"/>
      <c r="AT462" s="1141"/>
      <c r="AU462" s="1141"/>
      <c r="AV462" s="1141"/>
      <c r="AW462" s="1141"/>
      <c r="AX462" s="1141"/>
      <c r="AY462" s="1141"/>
      <c r="AZ462" s="1141"/>
    </row>
    <row r="463" spans="1:52" ht="12.75">
      <c r="A463" s="1141"/>
      <c r="B463" s="1141"/>
      <c r="C463" s="1141"/>
      <c r="D463" s="1141"/>
      <c r="E463" s="1141"/>
      <c r="F463" s="1141"/>
      <c r="G463" s="1141"/>
      <c r="H463" s="1141"/>
      <c r="I463" s="1141"/>
      <c r="J463" s="1141"/>
      <c r="K463" s="1141"/>
      <c r="L463" s="1141"/>
      <c r="M463" s="1141"/>
      <c r="N463" s="1141"/>
      <c r="O463" s="1141"/>
      <c r="P463" s="1141"/>
      <c r="Q463" s="1141"/>
      <c r="R463" s="1141"/>
      <c r="S463" s="1141"/>
      <c r="T463" s="1141"/>
      <c r="U463" s="1141"/>
      <c r="V463" s="1141"/>
      <c r="W463" s="1141"/>
      <c r="X463" s="1141"/>
      <c r="Y463" s="1141"/>
      <c r="Z463" s="1141"/>
      <c r="AA463" s="1141"/>
      <c r="AB463" s="1141"/>
      <c r="AC463" s="1141"/>
      <c r="AD463" s="1141"/>
      <c r="AE463" s="1141"/>
      <c r="AF463" s="1141"/>
      <c r="AG463" s="1141"/>
      <c r="AH463" s="1141"/>
      <c r="AI463" s="1141"/>
      <c r="AJ463" s="1150"/>
      <c r="AK463" s="1150"/>
      <c r="AL463" s="1150"/>
      <c r="AM463" s="1150"/>
      <c r="AN463" s="1141"/>
      <c r="AO463" s="1141"/>
      <c r="AP463" s="1141"/>
      <c r="AQ463" s="1141"/>
      <c r="AR463" s="1141"/>
      <c r="AS463" s="1141"/>
      <c r="AT463" s="1141"/>
      <c r="AU463" s="1141"/>
      <c r="AV463" s="1141"/>
      <c r="AW463" s="1141"/>
      <c r="AX463" s="1141"/>
      <c r="AY463" s="1141"/>
      <c r="AZ463" s="1141"/>
    </row>
    <row r="464" spans="1:52" ht="12.75">
      <c r="A464" s="1141"/>
      <c r="B464" s="1141"/>
      <c r="C464" s="1141"/>
      <c r="D464" s="1141"/>
      <c r="E464" s="1141"/>
      <c r="F464" s="1141"/>
      <c r="G464" s="1141"/>
      <c r="H464" s="1141"/>
      <c r="I464" s="1141"/>
      <c r="J464" s="1141"/>
      <c r="K464" s="1141"/>
      <c r="L464" s="1141"/>
      <c r="M464" s="1141"/>
      <c r="N464" s="1141"/>
      <c r="O464" s="1141"/>
      <c r="P464" s="1141"/>
      <c r="Q464" s="1141"/>
      <c r="R464" s="1141"/>
      <c r="S464" s="1141"/>
      <c r="T464" s="1141"/>
      <c r="U464" s="1141"/>
      <c r="V464" s="1141"/>
      <c r="W464" s="1141"/>
      <c r="X464" s="1141"/>
      <c r="Y464" s="1141"/>
      <c r="Z464" s="1141"/>
      <c r="AA464" s="1141"/>
      <c r="AB464" s="1141"/>
      <c r="AC464" s="1141"/>
      <c r="AD464" s="1141"/>
      <c r="AE464" s="1141"/>
      <c r="AF464" s="1141"/>
      <c r="AG464" s="1141"/>
      <c r="AH464" s="1141"/>
      <c r="AI464" s="1141"/>
      <c r="AJ464" s="1150"/>
      <c r="AK464" s="1150"/>
      <c r="AL464" s="1150"/>
      <c r="AM464" s="1150"/>
      <c r="AN464" s="1141"/>
      <c r="AO464" s="1141"/>
      <c r="AP464" s="1141"/>
      <c r="AQ464" s="1141"/>
      <c r="AR464" s="1141"/>
      <c r="AS464" s="1141"/>
      <c r="AT464" s="1141"/>
      <c r="AU464" s="1141"/>
      <c r="AV464" s="1141"/>
      <c r="AW464" s="1141"/>
      <c r="AX464" s="1141"/>
      <c r="AY464" s="1141"/>
      <c r="AZ464" s="1141"/>
    </row>
    <row r="465" spans="1:52" ht="12.75">
      <c r="A465" s="1141"/>
      <c r="B465" s="1141"/>
      <c r="C465" s="1141"/>
      <c r="D465" s="1141"/>
      <c r="E465" s="1141"/>
      <c r="F465" s="1141"/>
      <c r="G465" s="1141"/>
      <c r="H465" s="1141"/>
      <c r="I465" s="1141"/>
      <c r="J465" s="1141"/>
      <c r="K465" s="1141"/>
      <c r="L465" s="1141"/>
      <c r="M465" s="1141"/>
      <c r="N465" s="1141"/>
      <c r="O465" s="1141"/>
      <c r="P465" s="1141"/>
      <c r="Q465" s="1141"/>
      <c r="R465" s="1141"/>
      <c r="S465" s="1141"/>
      <c r="T465" s="1141"/>
      <c r="U465" s="1141"/>
      <c r="V465" s="1141"/>
      <c r="W465" s="1141"/>
      <c r="X465" s="1141"/>
      <c r="Y465" s="1141"/>
      <c r="Z465" s="1141"/>
      <c r="AA465" s="1141"/>
      <c r="AB465" s="1141"/>
      <c r="AC465" s="1141"/>
      <c r="AD465" s="1141"/>
      <c r="AE465" s="1141"/>
      <c r="AF465" s="1141"/>
      <c r="AG465" s="1141"/>
      <c r="AH465" s="1141"/>
      <c r="AI465" s="1141"/>
      <c r="AJ465" s="1150"/>
      <c r="AK465" s="1150"/>
      <c r="AL465" s="1150"/>
      <c r="AM465" s="1150"/>
      <c r="AN465" s="1141"/>
      <c r="AO465" s="1141"/>
      <c r="AP465" s="1141"/>
      <c r="AQ465" s="1141"/>
      <c r="AR465" s="1141"/>
      <c r="AS465" s="1141"/>
      <c r="AT465" s="1141"/>
      <c r="AU465" s="1141"/>
      <c r="AV465" s="1141"/>
      <c r="AW465" s="1141"/>
      <c r="AX465" s="1141"/>
      <c r="AY465" s="1141"/>
      <c r="AZ465" s="1141"/>
    </row>
    <row r="466" spans="1:52" ht="12.75">
      <c r="A466" s="1141"/>
      <c r="B466" s="1141"/>
      <c r="C466" s="1141"/>
      <c r="D466" s="1141"/>
      <c r="E466" s="1141"/>
      <c r="F466" s="1141"/>
      <c r="G466" s="1141"/>
      <c r="H466" s="1141"/>
      <c r="I466" s="1141"/>
      <c r="J466" s="1141"/>
      <c r="K466" s="1141"/>
      <c r="L466" s="1141"/>
      <c r="M466" s="1141"/>
      <c r="N466" s="1141"/>
      <c r="O466" s="1141"/>
      <c r="P466" s="1141"/>
      <c r="Q466" s="1141"/>
      <c r="R466" s="1141"/>
      <c r="S466" s="1141"/>
      <c r="T466" s="1141"/>
      <c r="U466" s="1141"/>
      <c r="V466" s="1141"/>
      <c r="W466" s="1141"/>
      <c r="X466" s="1141"/>
      <c r="Y466" s="1141"/>
      <c r="Z466" s="1141"/>
      <c r="AA466" s="1141"/>
      <c r="AB466" s="1141"/>
      <c r="AC466" s="1141"/>
      <c r="AD466" s="1141"/>
      <c r="AE466" s="1141"/>
      <c r="AF466" s="1141"/>
      <c r="AG466" s="1141"/>
      <c r="AH466" s="1141"/>
      <c r="AI466" s="1141"/>
      <c r="AJ466" s="1150"/>
      <c r="AK466" s="1150"/>
      <c r="AL466" s="1150"/>
      <c r="AM466" s="1150"/>
      <c r="AN466" s="1141"/>
      <c r="AO466" s="1141"/>
      <c r="AP466" s="1141"/>
      <c r="AQ466" s="1141"/>
      <c r="AR466" s="1141"/>
      <c r="AS466" s="1141"/>
      <c r="AT466" s="1141"/>
      <c r="AU466" s="1141"/>
      <c r="AV466" s="1141"/>
      <c r="AW466" s="1141"/>
      <c r="AX466" s="1141"/>
      <c r="AY466" s="1141"/>
      <c r="AZ466" s="1141"/>
    </row>
    <row r="467" spans="1:52" ht="12.75">
      <c r="A467" s="1141"/>
      <c r="B467" s="1141"/>
      <c r="C467" s="1141"/>
      <c r="D467" s="1141"/>
      <c r="E467" s="1141"/>
      <c r="F467" s="1141"/>
      <c r="G467" s="1141"/>
      <c r="H467" s="1141"/>
      <c r="I467" s="1141"/>
      <c r="J467" s="1141"/>
      <c r="K467" s="1141"/>
      <c r="L467" s="1141"/>
      <c r="M467" s="1141"/>
      <c r="N467" s="1141"/>
      <c r="O467" s="1141"/>
      <c r="P467" s="1141"/>
      <c r="Q467" s="1141"/>
      <c r="R467" s="1141"/>
      <c r="S467" s="1141"/>
      <c r="T467" s="1141"/>
      <c r="U467" s="1141"/>
      <c r="V467" s="1141"/>
      <c r="W467" s="1141"/>
      <c r="X467" s="1141"/>
      <c r="Y467" s="1141"/>
      <c r="Z467" s="1141"/>
      <c r="AA467" s="1141"/>
      <c r="AB467" s="1141"/>
      <c r="AC467" s="1141"/>
      <c r="AD467" s="1141"/>
      <c r="AE467" s="1141"/>
      <c r="AF467" s="1141"/>
      <c r="AG467" s="1141"/>
      <c r="AH467" s="1141"/>
      <c r="AI467" s="1141"/>
      <c r="AJ467" s="1150"/>
      <c r="AK467" s="1150"/>
      <c r="AL467" s="1150"/>
      <c r="AM467" s="1150"/>
      <c r="AN467" s="1141"/>
      <c r="AO467" s="1141"/>
      <c r="AP467" s="1141"/>
      <c r="AQ467" s="1141"/>
      <c r="AR467" s="1141"/>
      <c r="AS467" s="1141"/>
      <c r="AT467" s="1141"/>
      <c r="AU467" s="1141"/>
      <c r="AV467" s="1141"/>
      <c r="AW467" s="1141"/>
      <c r="AX467" s="1141"/>
      <c r="AY467" s="1141"/>
      <c r="AZ467" s="1141"/>
    </row>
    <row r="468" spans="1:52" ht="12.75">
      <c r="A468" s="1141"/>
      <c r="B468" s="1141"/>
      <c r="C468" s="1141"/>
      <c r="D468" s="1141"/>
      <c r="E468" s="1141"/>
      <c r="F468" s="1141"/>
      <c r="G468" s="1141"/>
      <c r="H468" s="1141"/>
      <c r="I468" s="1141"/>
      <c r="J468" s="1141"/>
      <c r="K468" s="1141"/>
      <c r="L468" s="1141"/>
      <c r="M468" s="1141"/>
      <c r="N468" s="1141"/>
      <c r="O468" s="1141"/>
      <c r="P468" s="1141"/>
      <c r="Q468" s="1141"/>
      <c r="R468" s="1141"/>
      <c r="S468" s="1141"/>
      <c r="T468" s="1141"/>
      <c r="U468" s="1141"/>
      <c r="V468" s="1141"/>
      <c r="W468" s="1141"/>
      <c r="X468" s="1141"/>
      <c r="Y468" s="1141"/>
      <c r="Z468" s="1141"/>
      <c r="AA468" s="1141"/>
      <c r="AB468" s="1141"/>
      <c r="AC468" s="1141"/>
      <c r="AD468" s="1141"/>
      <c r="AE468" s="1141"/>
      <c r="AF468" s="1141"/>
      <c r="AG468" s="1141"/>
      <c r="AH468" s="1141"/>
      <c r="AI468" s="1141"/>
      <c r="AJ468" s="1150"/>
      <c r="AK468" s="1150"/>
      <c r="AL468" s="1150"/>
      <c r="AM468" s="1150"/>
      <c r="AN468" s="1141"/>
      <c r="AO468" s="1141"/>
      <c r="AP468" s="1141"/>
      <c r="AQ468" s="1141"/>
      <c r="AR468" s="1141"/>
      <c r="AS468" s="1141"/>
      <c r="AT468" s="1141"/>
      <c r="AU468" s="1141"/>
      <c r="AV468" s="1141"/>
      <c r="AW468" s="1141"/>
      <c r="AX468" s="1141"/>
      <c r="AY468" s="1141"/>
      <c r="AZ468" s="1141"/>
    </row>
    <row r="469" spans="1:52" ht="12.75">
      <c r="A469" s="1141"/>
      <c r="B469" s="1141"/>
      <c r="C469" s="1141"/>
      <c r="D469" s="1141"/>
      <c r="E469" s="1141"/>
      <c r="F469" s="1141"/>
      <c r="G469" s="1141"/>
      <c r="H469" s="1141"/>
      <c r="I469" s="1141"/>
      <c r="J469" s="1141"/>
      <c r="K469" s="1141"/>
      <c r="L469" s="1141"/>
      <c r="M469" s="1141"/>
      <c r="N469" s="1141"/>
      <c r="O469" s="1141"/>
      <c r="P469" s="1141"/>
      <c r="Q469" s="1141"/>
      <c r="R469" s="1141"/>
      <c r="S469" s="1141"/>
      <c r="T469" s="1141"/>
      <c r="U469" s="1141"/>
      <c r="V469" s="1141"/>
      <c r="W469" s="1141"/>
      <c r="X469" s="1141"/>
      <c r="Y469" s="1141"/>
      <c r="Z469" s="1141"/>
      <c r="AA469" s="1141"/>
      <c r="AB469" s="1141"/>
      <c r="AC469" s="1141"/>
      <c r="AD469" s="1141"/>
      <c r="AE469" s="1141"/>
      <c r="AF469" s="1141"/>
      <c r="AG469" s="1141"/>
      <c r="AH469" s="1141"/>
      <c r="AI469" s="1141"/>
      <c r="AJ469" s="1150"/>
      <c r="AK469" s="1150"/>
      <c r="AL469" s="1150"/>
      <c r="AM469" s="1150"/>
      <c r="AN469" s="1141"/>
      <c r="AO469" s="1141"/>
      <c r="AP469" s="1141"/>
      <c r="AQ469" s="1141"/>
      <c r="AR469" s="1141"/>
      <c r="AS469" s="1141"/>
      <c r="AT469" s="1141"/>
      <c r="AU469" s="1141"/>
      <c r="AV469" s="1141"/>
      <c r="AW469" s="1141"/>
      <c r="AX469" s="1141"/>
      <c r="AY469" s="1141"/>
      <c r="AZ469" s="1141"/>
    </row>
    <row r="470" spans="1:52" ht="12.75">
      <c r="A470" s="1141"/>
      <c r="B470" s="1141"/>
      <c r="C470" s="1141"/>
      <c r="D470" s="1141"/>
      <c r="E470" s="1141"/>
      <c r="F470" s="1141"/>
      <c r="G470" s="1141"/>
      <c r="H470" s="1141"/>
      <c r="I470" s="1141"/>
      <c r="J470" s="1141"/>
      <c r="K470" s="1141"/>
      <c r="L470" s="1141"/>
      <c r="M470" s="1141"/>
      <c r="N470" s="1141"/>
      <c r="O470" s="1141"/>
      <c r="P470" s="1141"/>
      <c r="Q470" s="1141"/>
      <c r="R470" s="1141"/>
      <c r="S470" s="1141"/>
      <c r="T470" s="1141"/>
      <c r="U470" s="1141"/>
      <c r="V470" s="1141"/>
      <c r="W470" s="1141"/>
      <c r="X470" s="1141"/>
      <c r="Y470" s="1141"/>
      <c r="Z470" s="1141"/>
      <c r="AA470" s="1141"/>
      <c r="AB470" s="1141"/>
      <c r="AC470" s="1141"/>
      <c r="AD470" s="1141"/>
      <c r="AE470" s="1141"/>
      <c r="AF470" s="1141"/>
      <c r="AG470" s="1141"/>
      <c r="AH470" s="1141"/>
      <c r="AI470" s="1141"/>
      <c r="AJ470" s="1150"/>
      <c r="AK470" s="1150"/>
      <c r="AL470" s="1150"/>
      <c r="AM470" s="1150"/>
      <c r="AN470" s="1141"/>
      <c r="AO470" s="1141"/>
      <c r="AP470" s="1141"/>
      <c r="AQ470" s="1141"/>
      <c r="AR470" s="1141"/>
      <c r="AS470" s="1141"/>
      <c r="AT470" s="1141"/>
      <c r="AU470" s="1141"/>
      <c r="AV470" s="1141"/>
      <c r="AW470" s="1141"/>
      <c r="AX470" s="1141"/>
      <c r="AY470" s="1141"/>
      <c r="AZ470" s="1141"/>
    </row>
    <row r="471" spans="1:52" ht="12.75">
      <c r="A471" s="1141"/>
      <c r="B471" s="1141"/>
      <c r="C471" s="1141"/>
      <c r="D471" s="1141"/>
      <c r="E471" s="1141"/>
      <c r="F471" s="1141"/>
      <c r="G471" s="1141"/>
      <c r="H471" s="1141"/>
      <c r="I471" s="1141"/>
      <c r="J471" s="1141"/>
      <c r="K471" s="1141"/>
      <c r="L471" s="1141"/>
      <c r="M471" s="1141"/>
      <c r="N471" s="1141"/>
      <c r="O471" s="1141"/>
      <c r="P471" s="1141"/>
      <c r="Q471" s="1141"/>
      <c r="R471" s="1141"/>
      <c r="S471" s="1141"/>
      <c r="T471" s="1141"/>
      <c r="U471" s="1141"/>
      <c r="V471" s="1141"/>
      <c r="W471" s="1141"/>
      <c r="X471" s="1141"/>
      <c r="Y471" s="1141"/>
      <c r="Z471" s="1141"/>
      <c r="AA471" s="1141"/>
      <c r="AB471" s="1141"/>
      <c r="AC471" s="1141"/>
      <c r="AD471" s="1141"/>
      <c r="AE471" s="1141"/>
      <c r="AF471" s="1141"/>
      <c r="AG471" s="1141"/>
      <c r="AH471" s="1141"/>
      <c r="AI471" s="1141"/>
      <c r="AJ471" s="1150"/>
      <c r="AK471" s="1150"/>
      <c r="AL471" s="1150"/>
      <c r="AM471" s="1150"/>
      <c r="AN471" s="1141"/>
      <c r="AO471" s="1141"/>
      <c r="AP471" s="1141"/>
      <c r="AQ471" s="1141"/>
      <c r="AR471" s="1141"/>
      <c r="AS471" s="1141"/>
      <c r="AT471" s="1141"/>
      <c r="AU471" s="1141"/>
      <c r="AV471" s="1141"/>
      <c r="AW471" s="1141"/>
      <c r="AX471" s="1141"/>
      <c r="AY471" s="1141"/>
      <c r="AZ471" s="1141"/>
    </row>
    <row r="472" spans="1:52" ht="12.75">
      <c r="A472" s="1141"/>
      <c r="B472" s="1141"/>
      <c r="C472" s="1141"/>
      <c r="D472" s="1141"/>
      <c r="E472" s="1141"/>
      <c r="F472" s="1141"/>
      <c r="G472" s="1141"/>
      <c r="H472" s="1141"/>
      <c r="I472" s="1141"/>
      <c r="J472" s="1141"/>
      <c r="K472" s="1141"/>
      <c r="L472" s="1141"/>
      <c r="M472" s="1141"/>
      <c r="N472" s="1141"/>
      <c r="O472" s="1141"/>
      <c r="P472" s="1141"/>
      <c r="Q472" s="1141"/>
      <c r="R472" s="1141"/>
      <c r="S472" s="1141"/>
      <c r="T472" s="1141"/>
      <c r="U472" s="1141"/>
      <c r="V472" s="1141"/>
      <c r="W472" s="1141"/>
      <c r="X472" s="1141"/>
      <c r="Y472" s="1141"/>
      <c r="Z472" s="1141"/>
      <c r="AA472" s="1141"/>
      <c r="AB472" s="1141"/>
      <c r="AC472" s="1141"/>
      <c r="AD472" s="1141"/>
      <c r="AE472" s="1141"/>
      <c r="AF472" s="1141"/>
      <c r="AG472" s="1141"/>
      <c r="AH472" s="1141"/>
      <c r="AI472" s="1141"/>
      <c r="AJ472" s="1150"/>
      <c r="AK472" s="1150"/>
      <c r="AL472" s="1150"/>
      <c r="AM472" s="1150"/>
      <c r="AN472" s="1141"/>
      <c r="AO472" s="1141"/>
      <c r="AP472" s="1141"/>
      <c r="AQ472" s="1141"/>
      <c r="AR472" s="1141"/>
      <c r="AS472" s="1141"/>
      <c r="AT472" s="1141"/>
      <c r="AU472" s="1141"/>
      <c r="AV472" s="1141"/>
      <c r="AW472" s="1141"/>
      <c r="AX472" s="1141"/>
      <c r="AY472" s="1141"/>
      <c r="AZ472" s="1141"/>
    </row>
    <row r="473" spans="1:52" ht="12.75">
      <c r="A473" s="1141"/>
      <c r="B473" s="1141"/>
      <c r="C473" s="1141"/>
      <c r="D473" s="1141"/>
      <c r="E473" s="1141"/>
      <c r="F473" s="1141"/>
      <c r="G473" s="1141"/>
      <c r="H473" s="1141"/>
      <c r="I473" s="1141"/>
      <c r="J473" s="1141"/>
      <c r="K473" s="1141"/>
      <c r="L473" s="1141"/>
      <c r="M473" s="1141"/>
      <c r="N473" s="1141"/>
      <c r="O473" s="1141"/>
      <c r="P473" s="1141"/>
      <c r="Q473" s="1141"/>
      <c r="R473" s="1141"/>
      <c r="S473" s="1141"/>
      <c r="T473" s="1141"/>
      <c r="U473" s="1141"/>
      <c r="V473" s="1141"/>
      <c r="W473" s="1141"/>
      <c r="X473" s="1141"/>
      <c r="Y473" s="1141"/>
      <c r="Z473" s="1141"/>
      <c r="AA473" s="1141"/>
      <c r="AB473" s="1141"/>
      <c r="AC473" s="1141"/>
      <c r="AD473" s="1141"/>
      <c r="AE473" s="1141"/>
      <c r="AF473" s="1141"/>
      <c r="AG473" s="1141"/>
      <c r="AH473" s="1141"/>
      <c r="AI473" s="1141"/>
      <c r="AJ473" s="1150"/>
      <c r="AK473" s="1150"/>
      <c r="AL473" s="1150"/>
      <c r="AM473" s="1150"/>
      <c r="AN473" s="1141"/>
      <c r="AO473" s="1141"/>
      <c r="AP473" s="1141"/>
      <c r="AQ473" s="1141"/>
      <c r="AR473" s="1141"/>
      <c r="AS473" s="1141"/>
      <c r="AT473" s="1141"/>
      <c r="AU473" s="1141"/>
      <c r="AV473" s="1141"/>
      <c r="AW473" s="1141"/>
      <c r="AX473" s="1141"/>
      <c r="AY473" s="1141"/>
      <c r="AZ473" s="1141"/>
    </row>
    <row r="474" spans="1:52" ht="12.75">
      <c r="A474" s="1141"/>
      <c r="B474" s="1141"/>
      <c r="C474" s="1141"/>
      <c r="D474" s="1141"/>
      <c r="E474" s="1141"/>
      <c r="F474" s="1141"/>
      <c r="G474" s="1141"/>
      <c r="H474" s="1141"/>
      <c r="I474" s="1141"/>
      <c r="J474" s="1141"/>
      <c r="K474" s="1141"/>
      <c r="L474" s="1141"/>
      <c r="M474" s="1141"/>
      <c r="N474" s="1141"/>
      <c r="O474" s="1141"/>
      <c r="P474" s="1141"/>
      <c r="Q474" s="1141"/>
      <c r="R474" s="1141"/>
      <c r="S474" s="1141"/>
      <c r="T474" s="1141"/>
      <c r="U474" s="1141"/>
      <c r="V474" s="1141"/>
      <c r="W474" s="1141"/>
      <c r="X474" s="1141"/>
      <c r="Y474" s="1141"/>
      <c r="Z474" s="1141"/>
      <c r="AA474" s="1141"/>
      <c r="AB474" s="1141"/>
      <c r="AC474" s="1141"/>
      <c r="AD474" s="1141"/>
      <c r="AE474" s="1141"/>
      <c r="AF474" s="1141"/>
      <c r="AG474" s="1141"/>
      <c r="AH474" s="1141"/>
      <c r="AI474" s="1141"/>
      <c r="AJ474" s="1150"/>
      <c r="AK474" s="1150"/>
      <c r="AL474" s="1150"/>
      <c r="AM474" s="1150"/>
      <c r="AN474" s="1141"/>
      <c r="AO474" s="1141"/>
      <c r="AP474" s="1141"/>
      <c r="AQ474" s="1141"/>
      <c r="AR474" s="1141"/>
      <c r="AS474" s="1141"/>
      <c r="AT474" s="1141"/>
      <c r="AU474" s="1141"/>
      <c r="AV474" s="1141"/>
      <c r="AW474" s="1141"/>
      <c r="AX474" s="1141"/>
      <c r="AY474" s="1141"/>
      <c r="AZ474" s="1141"/>
    </row>
    <row r="475" spans="1:52" ht="12.75">
      <c r="A475" s="1141"/>
      <c r="B475" s="1141"/>
      <c r="C475" s="1141"/>
      <c r="D475" s="1141"/>
      <c r="E475" s="1141"/>
      <c r="F475" s="1141"/>
      <c r="G475" s="1141"/>
      <c r="H475" s="1141"/>
      <c r="I475" s="1141"/>
      <c r="J475" s="1141"/>
      <c r="K475" s="1141"/>
      <c r="L475" s="1141"/>
      <c r="M475" s="1141"/>
      <c r="N475" s="1141"/>
      <c r="O475" s="1141"/>
      <c r="P475" s="1141"/>
      <c r="Q475" s="1141"/>
      <c r="R475" s="1141"/>
      <c r="S475" s="1141"/>
      <c r="T475" s="1141"/>
      <c r="U475" s="1141"/>
      <c r="V475" s="1141"/>
      <c r="W475" s="1141"/>
      <c r="X475" s="1141"/>
      <c r="Y475" s="1141"/>
      <c r="Z475" s="1141"/>
      <c r="AA475" s="1141"/>
      <c r="AB475" s="1141"/>
      <c r="AC475" s="1141"/>
      <c r="AD475" s="1141"/>
      <c r="AE475" s="1141"/>
      <c r="AF475" s="1141"/>
      <c r="AG475" s="1141"/>
      <c r="AH475" s="1141"/>
      <c r="AI475" s="1141"/>
      <c r="AJ475" s="1150"/>
      <c r="AK475" s="1150"/>
      <c r="AL475" s="1150"/>
      <c r="AM475" s="1150"/>
      <c r="AN475" s="1141"/>
      <c r="AO475" s="1141"/>
      <c r="AP475" s="1141"/>
      <c r="AQ475" s="1141"/>
      <c r="AR475" s="1141"/>
      <c r="AS475" s="1141"/>
      <c r="AT475" s="1141"/>
      <c r="AU475" s="1141"/>
      <c r="AV475" s="1141"/>
      <c r="AW475" s="1141"/>
      <c r="AX475" s="1141"/>
      <c r="AY475" s="1141"/>
      <c r="AZ475" s="1141"/>
    </row>
    <row r="476" spans="1:52" ht="12.75">
      <c r="A476" s="1141"/>
      <c r="B476" s="1141"/>
      <c r="C476" s="1141"/>
      <c r="D476" s="1141"/>
      <c r="E476" s="1141"/>
      <c r="F476" s="1141"/>
      <c r="G476" s="1141"/>
      <c r="H476" s="1141"/>
      <c r="I476" s="1141"/>
      <c r="J476" s="1141"/>
      <c r="K476" s="1141"/>
      <c r="L476" s="1141"/>
      <c r="M476" s="1141"/>
      <c r="N476" s="1141"/>
      <c r="O476" s="1141"/>
      <c r="P476" s="1141"/>
      <c r="Q476" s="1141"/>
      <c r="R476" s="1141"/>
      <c r="S476" s="1141"/>
      <c r="T476" s="1141"/>
      <c r="U476" s="1141"/>
      <c r="V476" s="1141"/>
      <c r="W476" s="1141"/>
      <c r="X476" s="1141"/>
      <c r="Y476" s="1141"/>
      <c r="Z476" s="1141"/>
      <c r="AA476" s="1141"/>
      <c r="AB476" s="1141"/>
      <c r="AC476" s="1141"/>
      <c r="AD476" s="1141"/>
      <c r="AE476" s="1141"/>
      <c r="AF476" s="1141"/>
      <c r="AG476" s="1141"/>
      <c r="AH476" s="1141"/>
      <c r="AI476" s="1141"/>
      <c r="AJ476" s="1150"/>
      <c r="AK476" s="1150"/>
      <c r="AL476" s="1150"/>
      <c r="AM476" s="1150"/>
      <c r="AN476" s="1141"/>
      <c r="AO476" s="1141"/>
      <c r="AP476" s="1141"/>
      <c r="AQ476" s="1141"/>
      <c r="AR476" s="1141"/>
      <c r="AS476" s="1141"/>
      <c r="AT476" s="1141"/>
      <c r="AU476" s="1141"/>
      <c r="AV476" s="1141"/>
      <c r="AW476" s="1141"/>
      <c r="AX476" s="1141"/>
      <c r="AY476" s="1141"/>
      <c r="AZ476" s="1141"/>
    </row>
    <row r="477" spans="1:52" ht="12.75">
      <c r="A477" s="1141"/>
      <c r="B477" s="1141"/>
      <c r="C477" s="1141"/>
      <c r="D477" s="1141"/>
      <c r="E477" s="1141"/>
      <c r="F477" s="1141"/>
      <c r="G477" s="1141"/>
      <c r="H477" s="1141"/>
      <c r="I477" s="1141"/>
      <c r="J477" s="1141"/>
      <c r="K477" s="1141"/>
      <c r="L477" s="1141"/>
      <c r="M477" s="1141"/>
      <c r="N477" s="1141"/>
      <c r="O477" s="1141"/>
      <c r="P477" s="1141"/>
      <c r="Q477" s="1141"/>
      <c r="R477" s="1141"/>
      <c r="S477" s="1141"/>
      <c r="T477" s="1141"/>
      <c r="U477" s="1141"/>
      <c r="V477" s="1141"/>
      <c r="W477" s="1141"/>
      <c r="X477" s="1141"/>
      <c r="Y477" s="1141"/>
      <c r="Z477" s="1141"/>
      <c r="AA477" s="1141"/>
      <c r="AB477" s="1141"/>
      <c r="AC477" s="1141"/>
      <c r="AD477" s="1141"/>
      <c r="AE477" s="1141"/>
      <c r="AF477" s="1141"/>
      <c r="AG477" s="1141"/>
      <c r="AH477" s="1141"/>
      <c r="AI477" s="1141"/>
      <c r="AJ477" s="1150"/>
      <c r="AK477" s="1150"/>
      <c r="AL477" s="1150"/>
      <c r="AM477" s="1150"/>
      <c r="AN477" s="1141"/>
      <c r="AO477" s="1141"/>
      <c r="AP477" s="1141"/>
      <c r="AQ477" s="1141"/>
      <c r="AR477" s="1141"/>
      <c r="AS477" s="1141"/>
      <c r="AT477" s="1141"/>
      <c r="AU477" s="1141"/>
      <c r="AV477" s="1141"/>
      <c r="AW477" s="1141"/>
      <c r="AX477" s="1141"/>
      <c r="AY477" s="1141"/>
      <c r="AZ477" s="1141"/>
    </row>
    <row r="478" spans="1:52" ht="12.75">
      <c r="A478" s="1141"/>
      <c r="B478" s="1141"/>
      <c r="C478" s="1141"/>
      <c r="D478" s="1141"/>
      <c r="E478" s="1141"/>
      <c r="F478" s="1141"/>
      <c r="G478" s="1141"/>
      <c r="H478" s="1141"/>
      <c r="I478" s="1141"/>
      <c r="J478" s="1141"/>
      <c r="K478" s="1141"/>
      <c r="L478" s="1141"/>
      <c r="M478" s="1141"/>
      <c r="N478" s="1141"/>
      <c r="O478" s="1141"/>
      <c r="P478" s="1141"/>
      <c r="Q478" s="1141"/>
      <c r="R478" s="1141"/>
      <c r="S478" s="1141"/>
      <c r="T478" s="1141"/>
      <c r="U478" s="1141"/>
      <c r="V478" s="1141"/>
      <c r="W478" s="1141"/>
      <c r="X478" s="1141"/>
      <c r="Y478" s="1141"/>
      <c r="Z478" s="1141"/>
      <c r="AA478" s="1141"/>
      <c r="AB478" s="1141"/>
      <c r="AC478" s="1141"/>
      <c r="AD478" s="1141"/>
      <c r="AE478" s="1141"/>
      <c r="AF478" s="1141"/>
      <c r="AG478" s="1141"/>
      <c r="AH478" s="1141"/>
      <c r="AI478" s="1141"/>
      <c r="AJ478" s="1150"/>
      <c r="AK478" s="1150"/>
      <c r="AL478" s="1150"/>
      <c r="AM478" s="1150"/>
      <c r="AN478" s="1141"/>
      <c r="AO478" s="1141"/>
      <c r="AP478" s="1141"/>
      <c r="AQ478" s="1141"/>
      <c r="AR478" s="1141"/>
      <c r="AS478" s="1141"/>
      <c r="AT478" s="1141"/>
      <c r="AU478" s="1141"/>
      <c r="AV478" s="1141"/>
      <c r="AW478" s="1141"/>
      <c r="AX478" s="1141"/>
      <c r="AY478" s="1141"/>
      <c r="AZ478" s="1141"/>
    </row>
    <row r="479" spans="1:52" ht="12.75">
      <c r="A479" s="1141"/>
      <c r="B479" s="1141"/>
      <c r="C479" s="1141"/>
      <c r="D479" s="1141"/>
      <c r="E479" s="1141"/>
      <c r="F479" s="1141"/>
      <c r="G479" s="1141"/>
      <c r="H479" s="1141"/>
      <c r="I479" s="1141"/>
      <c r="J479" s="1141"/>
      <c r="K479" s="1141"/>
      <c r="L479" s="1141"/>
      <c r="M479" s="1141"/>
      <c r="N479" s="1141"/>
      <c r="O479" s="1141"/>
      <c r="P479" s="1141"/>
      <c r="Q479" s="1141"/>
      <c r="R479" s="1141"/>
      <c r="S479" s="1141"/>
      <c r="T479" s="1141"/>
      <c r="U479" s="1141"/>
      <c r="V479" s="1141"/>
      <c r="W479" s="1141"/>
      <c r="X479" s="1141"/>
      <c r="Y479" s="1141"/>
      <c r="Z479" s="1141"/>
      <c r="AA479" s="1141"/>
      <c r="AB479" s="1141"/>
      <c r="AC479" s="1141"/>
      <c r="AD479" s="1141"/>
      <c r="AE479" s="1141"/>
      <c r="AF479" s="1141"/>
      <c r="AG479" s="1141"/>
      <c r="AH479" s="1141"/>
      <c r="AI479" s="1141"/>
      <c r="AJ479" s="1150"/>
      <c r="AK479" s="1150"/>
      <c r="AL479" s="1150"/>
      <c r="AM479" s="1150"/>
      <c r="AN479" s="1141"/>
      <c r="AO479" s="1141"/>
      <c r="AP479" s="1141"/>
      <c r="AQ479" s="1141"/>
      <c r="AR479" s="1141"/>
      <c r="AS479" s="1141"/>
      <c r="AT479" s="1141"/>
      <c r="AU479" s="1141"/>
      <c r="AV479" s="1141"/>
      <c r="AW479" s="1141"/>
      <c r="AX479" s="1141"/>
      <c r="AY479" s="1141"/>
      <c r="AZ479" s="1141"/>
    </row>
    <row r="480" spans="1:52" ht="12.75">
      <c r="A480" s="1141"/>
      <c r="B480" s="1141"/>
      <c r="C480" s="1141"/>
      <c r="D480" s="1141"/>
      <c r="E480" s="1141"/>
      <c r="F480" s="1141"/>
      <c r="G480" s="1141"/>
      <c r="H480" s="1141"/>
      <c r="I480" s="1141"/>
      <c r="J480" s="1141"/>
      <c r="K480" s="1141"/>
      <c r="L480" s="1141"/>
      <c r="M480" s="1141"/>
      <c r="N480" s="1141"/>
      <c r="O480" s="1141"/>
      <c r="P480" s="1141"/>
      <c r="Q480" s="1141"/>
      <c r="R480" s="1141"/>
      <c r="S480" s="1141"/>
      <c r="T480" s="1141"/>
      <c r="U480" s="1141"/>
      <c r="V480" s="1141"/>
      <c r="W480" s="1141"/>
      <c r="X480" s="1141"/>
      <c r="Y480" s="1141"/>
      <c r="Z480" s="1141"/>
      <c r="AA480" s="1141"/>
      <c r="AB480" s="1141"/>
      <c r="AC480" s="1141"/>
      <c r="AD480" s="1141"/>
      <c r="AE480" s="1141"/>
      <c r="AF480" s="1141"/>
      <c r="AG480" s="1141"/>
      <c r="AH480" s="1141"/>
      <c r="AI480" s="1141"/>
      <c r="AJ480" s="1150"/>
      <c r="AK480" s="1150"/>
      <c r="AL480" s="1150"/>
      <c r="AM480" s="1150"/>
      <c r="AN480" s="1141"/>
      <c r="AO480" s="1141"/>
      <c r="AP480" s="1141"/>
      <c r="AQ480" s="1141"/>
      <c r="AR480" s="1141"/>
      <c r="AS480" s="1141"/>
      <c r="AT480" s="1141"/>
      <c r="AU480" s="1141"/>
      <c r="AV480" s="1141"/>
      <c r="AW480" s="1141"/>
      <c r="AX480" s="1141"/>
      <c r="AY480" s="1141"/>
      <c r="AZ480" s="1141"/>
    </row>
    <row r="481" spans="1:52" ht="12.75">
      <c r="A481" s="1141"/>
      <c r="B481" s="1141"/>
      <c r="C481" s="1141"/>
      <c r="D481" s="1141"/>
      <c r="E481" s="1141"/>
      <c r="F481" s="1141"/>
      <c r="G481" s="1141"/>
      <c r="H481" s="1141"/>
      <c r="I481" s="1141"/>
      <c r="J481" s="1141"/>
      <c r="K481" s="1141"/>
      <c r="L481" s="1141"/>
      <c r="M481" s="1141"/>
      <c r="N481" s="1141"/>
      <c r="O481" s="1141"/>
      <c r="P481" s="1141"/>
      <c r="Q481" s="1141"/>
      <c r="R481" s="1141"/>
      <c r="S481" s="1141"/>
      <c r="T481" s="1141"/>
      <c r="U481" s="1141"/>
      <c r="V481" s="1141"/>
      <c r="W481" s="1141"/>
      <c r="X481" s="1141"/>
      <c r="Y481" s="1141"/>
      <c r="Z481" s="1141"/>
      <c r="AA481" s="1141"/>
      <c r="AB481" s="1141"/>
      <c r="AC481" s="1141"/>
      <c r="AD481" s="1141"/>
      <c r="AE481" s="1141"/>
      <c r="AF481" s="1141"/>
      <c r="AG481" s="1141"/>
      <c r="AH481" s="1141"/>
      <c r="AI481" s="1141"/>
      <c r="AJ481" s="1150"/>
      <c r="AK481" s="1150"/>
      <c r="AL481" s="1150"/>
      <c r="AM481" s="1150"/>
      <c r="AN481" s="1141"/>
      <c r="AO481" s="1141"/>
      <c r="AP481" s="1141"/>
      <c r="AQ481" s="1141"/>
      <c r="AR481" s="1141"/>
      <c r="AS481" s="1141"/>
      <c r="AT481" s="1141"/>
      <c r="AU481" s="1141"/>
      <c r="AV481" s="1141"/>
      <c r="AW481" s="1141"/>
      <c r="AX481" s="1141"/>
      <c r="AY481" s="1141"/>
      <c r="AZ481" s="1141"/>
    </row>
    <row r="482" spans="1:52" ht="12.75">
      <c r="A482" s="1141"/>
      <c r="B482" s="1141"/>
      <c r="C482" s="1141"/>
      <c r="D482" s="1141"/>
      <c r="E482" s="1141"/>
      <c r="F482" s="1141"/>
      <c r="G482" s="1141"/>
      <c r="H482" s="1141"/>
      <c r="I482" s="1141"/>
      <c r="J482" s="1141"/>
      <c r="K482" s="1141"/>
      <c r="L482" s="1141"/>
      <c r="M482" s="1141"/>
      <c r="N482" s="1141"/>
      <c r="O482" s="1141"/>
      <c r="P482" s="1141"/>
      <c r="Q482" s="1141"/>
      <c r="R482" s="1141"/>
      <c r="S482" s="1141"/>
      <c r="T482" s="1141"/>
      <c r="U482" s="1141"/>
      <c r="V482" s="1141"/>
      <c r="W482" s="1141"/>
      <c r="X482" s="1141"/>
      <c r="Y482" s="1141"/>
      <c r="Z482" s="1141"/>
      <c r="AA482" s="1141"/>
      <c r="AB482" s="1141"/>
      <c r="AC482" s="1141"/>
      <c r="AD482" s="1141"/>
      <c r="AE482" s="1141"/>
      <c r="AF482" s="1141"/>
      <c r="AG482" s="1141"/>
      <c r="AH482" s="1141"/>
      <c r="AI482" s="1141"/>
      <c r="AJ482" s="1150"/>
      <c r="AK482" s="1150"/>
      <c r="AL482" s="1150"/>
      <c r="AM482" s="1150"/>
      <c r="AN482" s="1141"/>
      <c r="AO482" s="1141"/>
      <c r="AP482" s="1141"/>
      <c r="AQ482" s="1141"/>
      <c r="AR482" s="1141"/>
      <c r="AS482" s="1141"/>
      <c r="AT482" s="1141"/>
      <c r="AU482" s="1141"/>
      <c r="AV482" s="1141"/>
      <c r="AW482" s="1141"/>
      <c r="AX482" s="1141"/>
      <c r="AY482" s="1141"/>
      <c r="AZ482" s="1141"/>
    </row>
    <row r="483" spans="1:52" ht="12.75">
      <c r="A483" s="1141"/>
      <c r="B483" s="1141"/>
      <c r="C483" s="1141"/>
      <c r="D483" s="1141"/>
      <c r="E483" s="1141"/>
      <c r="F483" s="1141"/>
      <c r="G483" s="1141"/>
      <c r="H483" s="1141"/>
      <c r="I483" s="1141"/>
      <c r="J483" s="1141"/>
      <c r="K483" s="1141"/>
      <c r="L483" s="1141"/>
      <c r="M483" s="1141"/>
      <c r="N483" s="1141"/>
      <c r="O483" s="1141"/>
      <c r="P483" s="1141"/>
      <c r="Q483" s="1141"/>
      <c r="R483" s="1141"/>
      <c r="S483" s="1141"/>
      <c r="T483" s="1141"/>
      <c r="U483" s="1141"/>
      <c r="V483" s="1141"/>
      <c r="W483" s="1141"/>
      <c r="X483" s="1141"/>
      <c r="Y483" s="1141"/>
      <c r="Z483" s="1141"/>
      <c r="AA483" s="1141"/>
      <c r="AB483" s="1141"/>
      <c r="AC483" s="1141"/>
      <c r="AD483" s="1141"/>
      <c r="AE483" s="1141"/>
      <c r="AF483" s="1141"/>
      <c r="AG483" s="1141"/>
      <c r="AH483" s="1141"/>
      <c r="AI483" s="1141"/>
      <c r="AJ483" s="1150"/>
      <c r="AK483" s="1150"/>
      <c r="AL483" s="1150"/>
      <c r="AM483" s="1150"/>
      <c r="AN483" s="1141"/>
      <c r="AO483" s="1141"/>
      <c r="AP483" s="1141"/>
      <c r="AQ483" s="1141"/>
      <c r="AR483" s="1141"/>
      <c r="AS483" s="1141"/>
      <c r="AT483" s="1141"/>
      <c r="AU483" s="1141"/>
      <c r="AV483" s="1141"/>
      <c r="AW483" s="1141"/>
      <c r="AX483" s="1141"/>
      <c r="AY483" s="1141"/>
      <c r="AZ483" s="1141"/>
    </row>
    <row r="484" spans="1:52" ht="12.75">
      <c r="A484" s="1141"/>
      <c r="B484" s="1141"/>
      <c r="C484" s="1141"/>
      <c r="D484" s="1141"/>
      <c r="E484" s="1141"/>
      <c r="F484" s="1141"/>
      <c r="G484" s="1141"/>
      <c r="H484" s="1141"/>
      <c r="I484" s="1141"/>
      <c r="J484" s="1141"/>
      <c r="K484" s="1141"/>
      <c r="L484" s="1141"/>
      <c r="M484" s="1141"/>
      <c r="N484" s="1141"/>
      <c r="O484" s="1141"/>
      <c r="P484" s="1141"/>
      <c r="Q484" s="1141"/>
      <c r="R484" s="1141"/>
      <c r="S484" s="1141"/>
      <c r="T484" s="1141"/>
      <c r="U484" s="1141"/>
      <c r="V484" s="1141"/>
      <c r="W484" s="1141"/>
      <c r="X484" s="1141"/>
      <c r="Y484" s="1141"/>
      <c r="Z484" s="1141"/>
      <c r="AA484" s="1141"/>
      <c r="AB484" s="1141"/>
      <c r="AC484" s="1141"/>
      <c r="AD484" s="1141"/>
      <c r="AE484" s="1141"/>
      <c r="AF484" s="1141"/>
      <c r="AG484" s="1141"/>
      <c r="AH484" s="1141"/>
      <c r="AI484" s="1141"/>
      <c r="AJ484" s="1150"/>
      <c r="AK484" s="1150"/>
      <c r="AL484" s="1150"/>
      <c r="AM484" s="1150"/>
      <c r="AN484" s="1141"/>
      <c r="AO484" s="1141"/>
      <c r="AP484" s="1141"/>
      <c r="AQ484" s="1141"/>
      <c r="AR484" s="1141"/>
      <c r="AS484" s="1141"/>
      <c r="AT484" s="1141"/>
      <c r="AU484" s="1141"/>
      <c r="AV484" s="1141"/>
      <c r="AW484" s="1141"/>
      <c r="AX484" s="1141"/>
      <c r="AY484" s="1141"/>
      <c r="AZ484" s="1141"/>
    </row>
    <row r="485" spans="1:52" ht="12.75">
      <c r="A485" s="1141"/>
      <c r="B485" s="1141"/>
      <c r="C485" s="1141"/>
      <c r="D485" s="1141"/>
      <c r="E485" s="1141"/>
      <c r="F485" s="1141"/>
      <c r="G485" s="1141"/>
      <c r="H485" s="1141"/>
      <c r="I485" s="1141"/>
      <c r="J485" s="1141"/>
      <c r="K485" s="1141"/>
      <c r="L485" s="1141"/>
      <c r="M485" s="1141"/>
      <c r="N485" s="1141"/>
      <c r="O485" s="1141"/>
      <c r="P485" s="1141"/>
      <c r="Q485" s="1141"/>
      <c r="R485" s="1141"/>
      <c r="S485" s="1141"/>
      <c r="T485" s="1141"/>
      <c r="U485" s="1141"/>
      <c r="V485" s="1141"/>
      <c r="W485" s="1141"/>
      <c r="X485" s="1141"/>
      <c r="Y485" s="1141"/>
      <c r="Z485" s="1141"/>
      <c r="AA485" s="1141"/>
      <c r="AB485" s="1141"/>
      <c r="AC485" s="1141"/>
      <c r="AD485" s="1141"/>
      <c r="AE485" s="1141"/>
      <c r="AF485" s="1141"/>
      <c r="AG485" s="1141"/>
      <c r="AH485" s="1141"/>
      <c r="AI485" s="1141"/>
      <c r="AJ485" s="1150"/>
      <c r="AK485" s="1150"/>
      <c r="AL485" s="1150"/>
      <c r="AM485" s="1150"/>
      <c r="AN485" s="1141"/>
      <c r="AO485" s="1141"/>
      <c r="AP485" s="1141"/>
      <c r="AQ485" s="1141"/>
      <c r="AR485" s="1141"/>
      <c r="AS485" s="1141"/>
      <c r="AT485" s="1141"/>
      <c r="AU485" s="1141"/>
      <c r="AV485" s="1141"/>
      <c r="AW485" s="1141"/>
      <c r="AX485" s="1141"/>
      <c r="AY485" s="1141"/>
      <c r="AZ485" s="1141"/>
    </row>
    <row r="486" spans="1:52" ht="12.75">
      <c r="A486" s="1141"/>
      <c r="B486" s="1141"/>
      <c r="C486" s="1141"/>
      <c r="D486" s="1141"/>
      <c r="E486" s="1141"/>
      <c r="F486" s="1141"/>
      <c r="G486" s="1141"/>
      <c r="H486" s="1141"/>
      <c r="I486" s="1141"/>
      <c r="J486" s="1141"/>
      <c r="K486" s="1141"/>
      <c r="L486" s="1141"/>
      <c r="M486" s="1141"/>
      <c r="N486" s="1141"/>
      <c r="O486" s="1141"/>
      <c r="P486" s="1141"/>
      <c r="Q486" s="1141"/>
      <c r="R486" s="1141"/>
      <c r="S486" s="1141"/>
      <c r="T486" s="1141"/>
      <c r="U486" s="1141"/>
      <c r="V486" s="1141"/>
      <c r="W486" s="1141"/>
      <c r="X486" s="1141"/>
      <c r="Y486" s="1141"/>
      <c r="Z486" s="1141"/>
      <c r="AA486" s="1141"/>
      <c r="AB486" s="1141"/>
      <c r="AC486" s="1141"/>
      <c r="AD486" s="1141"/>
      <c r="AE486" s="1141"/>
      <c r="AF486" s="1141"/>
      <c r="AG486" s="1141"/>
      <c r="AH486" s="1141"/>
      <c r="AI486" s="1141"/>
      <c r="AJ486" s="1150"/>
      <c r="AK486" s="1150"/>
      <c r="AL486" s="1150"/>
      <c r="AM486" s="1150"/>
      <c r="AN486" s="1141"/>
      <c r="AO486" s="1141"/>
      <c r="AP486" s="1141"/>
      <c r="AQ486" s="1141"/>
      <c r="AR486" s="1141"/>
      <c r="AS486" s="1141"/>
      <c r="AT486" s="1141"/>
      <c r="AU486" s="1141"/>
      <c r="AV486" s="1141"/>
      <c r="AW486" s="1141"/>
      <c r="AX486" s="1141"/>
      <c r="AY486" s="1141"/>
      <c r="AZ486" s="1141"/>
    </row>
    <row r="487" spans="1:52" ht="12.75">
      <c r="A487" s="1141"/>
      <c r="B487" s="1141"/>
      <c r="C487" s="1141"/>
      <c r="D487" s="1141"/>
      <c r="E487" s="1141"/>
      <c r="F487" s="1141"/>
      <c r="G487" s="1141"/>
      <c r="H487" s="1141"/>
      <c r="I487" s="1141"/>
      <c r="J487" s="1141"/>
      <c r="K487" s="1141"/>
      <c r="L487" s="1141"/>
      <c r="M487" s="1141"/>
      <c r="N487" s="1141"/>
      <c r="O487" s="1141"/>
      <c r="P487" s="1141"/>
      <c r="Q487" s="1141"/>
      <c r="R487" s="1141"/>
      <c r="S487" s="1141"/>
      <c r="T487" s="1141"/>
      <c r="U487" s="1141"/>
      <c r="V487" s="1141"/>
      <c r="W487" s="1141"/>
      <c r="X487" s="1141"/>
      <c r="Y487" s="1141"/>
      <c r="Z487" s="1141"/>
      <c r="AA487" s="1141"/>
      <c r="AB487" s="1141"/>
      <c r="AC487" s="1141"/>
      <c r="AD487" s="1141"/>
      <c r="AE487" s="1141"/>
      <c r="AF487" s="1141"/>
      <c r="AG487" s="1141"/>
      <c r="AH487" s="1141"/>
      <c r="AI487" s="1141"/>
      <c r="AJ487" s="1150"/>
      <c r="AK487" s="1150"/>
      <c r="AL487" s="1150"/>
      <c r="AM487" s="1150"/>
      <c r="AN487" s="1141"/>
      <c r="AO487" s="1141"/>
      <c r="AP487" s="1141"/>
      <c r="AQ487" s="1141"/>
      <c r="AR487" s="1141"/>
      <c r="AS487" s="1141"/>
      <c r="AT487" s="1141"/>
      <c r="AU487" s="1141"/>
      <c r="AV487" s="1141"/>
      <c r="AW487" s="1141"/>
      <c r="AX487" s="1141"/>
      <c r="AY487" s="1141"/>
      <c r="AZ487" s="1141"/>
    </row>
    <row r="488" spans="1:52" ht="12.75">
      <c r="A488" s="1141"/>
      <c r="B488" s="1141"/>
      <c r="C488" s="1141"/>
      <c r="D488" s="1141"/>
      <c r="E488" s="1141"/>
      <c r="F488" s="1141"/>
      <c r="G488" s="1141"/>
      <c r="H488" s="1141"/>
      <c r="I488" s="1141"/>
      <c r="J488" s="1141"/>
      <c r="K488" s="1141"/>
      <c r="L488" s="1141"/>
      <c r="M488" s="1141"/>
      <c r="N488" s="1141"/>
      <c r="O488" s="1141"/>
      <c r="P488" s="1141"/>
      <c r="Q488" s="1141"/>
      <c r="R488" s="1141"/>
      <c r="S488" s="1141"/>
      <c r="T488" s="1141"/>
      <c r="U488" s="1141"/>
      <c r="V488" s="1141"/>
      <c r="W488" s="1141"/>
      <c r="X488" s="1141"/>
      <c r="Y488" s="1141"/>
      <c r="Z488" s="1141"/>
      <c r="AA488" s="1141"/>
      <c r="AB488" s="1141"/>
      <c r="AC488" s="1141"/>
      <c r="AD488" s="1141"/>
      <c r="AE488" s="1141"/>
      <c r="AF488" s="1141"/>
      <c r="AG488" s="1141"/>
      <c r="AH488" s="1141"/>
      <c r="AI488" s="1141"/>
      <c r="AJ488" s="1150"/>
      <c r="AK488" s="1150"/>
      <c r="AL488" s="1150"/>
      <c r="AM488" s="1150"/>
      <c r="AN488" s="1141"/>
      <c r="AO488" s="1141"/>
      <c r="AP488" s="1141"/>
      <c r="AQ488" s="1141"/>
      <c r="AR488" s="1141"/>
      <c r="AS488" s="1141"/>
      <c r="AT488" s="1141"/>
      <c r="AU488" s="1141"/>
      <c r="AV488" s="1141"/>
      <c r="AW488" s="1141"/>
      <c r="AX488" s="1141"/>
      <c r="AY488" s="1141"/>
      <c r="AZ488" s="1141"/>
    </row>
    <row r="489" spans="1:52" ht="12.75">
      <c r="A489" s="1141"/>
      <c r="B489" s="1141"/>
      <c r="C489" s="1141"/>
      <c r="D489" s="1141"/>
      <c r="E489" s="1141"/>
      <c r="F489" s="1141"/>
      <c r="G489" s="1141"/>
      <c r="H489" s="1141"/>
      <c r="I489" s="1141"/>
      <c r="J489" s="1141"/>
      <c r="K489" s="1141"/>
      <c r="L489" s="1141"/>
      <c r="M489" s="1141"/>
      <c r="N489" s="1141"/>
      <c r="O489" s="1141"/>
      <c r="P489" s="1141"/>
      <c r="Q489" s="1141"/>
      <c r="R489" s="1141"/>
      <c r="S489" s="1141"/>
      <c r="T489" s="1141"/>
      <c r="U489" s="1141"/>
      <c r="V489" s="1141"/>
      <c r="W489" s="1141"/>
      <c r="X489" s="1141"/>
      <c r="Y489" s="1141"/>
      <c r="Z489" s="1141"/>
      <c r="AA489" s="1141"/>
      <c r="AB489" s="1141"/>
      <c r="AC489" s="1141"/>
      <c r="AD489" s="1141"/>
      <c r="AE489" s="1141"/>
      <c r="AF489" s="1141"/>
      <c r="AG489" s="1141"/>
      <c r="AH489" s="1141"/>
      <c r="AI489" s="1141"/>
      <c r="AJ489" s="1150"/>
      <c r="AK489" s="1150"/>
      <c r="AL489" s="1150"/>
      <c r="AM489" s="1150"/>
      <c r="AN489" s="1141"/>
      <c r="AO489" s="1141"/>
      <c r="AP489" s="1141"/>
      <c r="AQ489" s="1141"/>
      <c r="AR489" s="1141"/>
      <c r="AS489" s="1141"/>
      <c r="AT489" s="1141"/>
      <c r="AU489" s="1141"/>
      <c r="AV489" s="1141"/>
      <c r="AW489" s="1141"/>
      <c r="AX489" s="1141"/>
      <c r="AY489" s="1141"/>
      <c r="AZ489" s="1141"/>
    </row>
    <row r="490" spans="1:52" ht="12.75">
      <c r="A490" s="1141"/>
      <c r="B490" s="1141"/>
      <c r="C490" s="1141"/>
      <c r="D490" s="1141"/>
      <c r="E490" s="1141"/>
      <c r="F490" s="1141"/>
      <c r="G490" s="1141"/>
      <c r="H490" s="1141"/>
      <c r="I490" s="1141"/>
      <c r="J490" s="1141"/>
      <c r="K490" s="1141"/>
      <c r="L490" s="1141"/>
      <c r="M490" s="1141"/>
      <c r="N490" s="1141"/>
      <c r="O490" s="1141"/>
      <c r="P490" s="1141"/>
      <c r="Q490" s="1141"/>
      <c r="R490" s="1141"/>
      <c r="S490" s="1141"/>
      <c r="T490" s="1141"/>
      <c r="U490" s="1141"/>
      <c r="V490" s="1141"/>
      <c r="W490" s="1141"/>
      <c r="X490" s="1141"/>
      <c r="Y490" s="1141"/>
      <c r="Z490" s="1141"/>
      <c r="AA490" s="1141"/>
      <c r="AB490" s="1141"/>
      <c r="AC490" s="1141"/>
      <c r="AD490" s="1141"/>
      <c r="AE490" s="1141"/>
      <c r="AF490" s="1141"/>
      <c r="AG490" s="1141"/>
      <c r="AH490" s="1141"/>
      <c r="AI490" s="1141"/>
      <c r="AJ490" s="1150"/>
      <c r="AK490" s="1150"/>
      <c r="AL490" s="1150"/>
      <c r="AM490" s="1150"/>
      <c r="AN490" s="1141"/>
      <c r="AO490" s="1141"/>
      <c r="AP490" s="1141"/>
      <c r="AQ490" s="1141"/>
      <c r="AR490" s="1141"/>
      <c r="AS490" s="1141"/>
      <c r="AT490" s="1141"/>
      <c r="AU490" s="1141"/>
      <c r="AV490" s="1141"/>
      <c r="AW490" s="1141"/>
      <c r="AX490" s="1141"/>
      <c r="AY490" s="1141"/>
      <c r="AZ490" s="1141"/>
    </row>
    <row r="491" spans="1:52" ht="12.75">
      <c r="A491" s="1141"/>
      <c r="B491" s="1141"/>
      <c r="C491" s="1141"/>
      <c r="D491" s="1141"/>
      <c r="E491" s="1141"/>
      <c r="F491" s="1141"/>
      <c r="G491" s="1141"/>
      <c r="H491" s="1141"/>
      <c r="I491" s="1141"/>
      <c r="J491" s="1141"/>
      <c r="K491" s="1141"/>
      <c r="L491" s="1141"/>
      <c r="M491" s="1141"/>
      <c r="N491" s="1141"/>
      <c r="O491" s="1141"/>
      <c r="P491" s="1141"/>
      <c r="Q491" s="1141"/>
      <c r="R491" s="1141"/>
      <c r="S491" s="1141"/>
      <c r="T491" s="1141"/>
      <c r="U491" s="1141"/>
      <c r="V491" s="1141"/>
      <c r="W491" s="1141"/>
      <c r="X491" s="1141"/>
      <c r="Y491" s="1141"/>
      <c r="Z491" s="1141"/>
      <c r="AA491" s="1141"/>
      <c r="AB491" s="1141"/>
      <c r="AC491" s="1141"/>
      <c r="AD491" s="1141"/>
      <c r="AE491" s="1141"/>
      <c r="AF491" s="1141"/>
      <c r="AG491" s="1141"/>
      <c r="AH491" s="1141"/>
      <c r="AI491" s="1141"/>
      <c r="AJ491" s="1150"/>
      <c r="AK491" s="1150"/>
      <c r="AL491" s="1150"/>
      <c r="AM491" s="1150"/>
      <c r="AN491" s="1141"/>
      <c r="AO491" s="1141"/>
      <c r="AP491" s="1141"/>
      <c r="AQ491" s="1141"/>
      <c r="AR491" s="1141"/>
      <c r="AS491" s="1141"/>
      <c r="AT491" s="1141"/>
      <c r="AU491" s="1141"/>
      <c r="AV491" s="1141"/>
      <c r="AW491" s="1141"/>
      <c r="AX491" s="1141"/>
      <c r="AY491" s="1141"/>
      <c r="AZ491" s="1141"/>
    </row>
    <row r="492" spans="1:52" ht="12.75">
      <c r="A492" s="1141"/>
      <c r="B492" s="1141"/>
      <c r="C492" s="1141"/>
      <c r="D492" s="1141"/>
      <c r="E492" s="1141"/>
      <c r="F492" s="1141"/>
      <c r="G492" s="1141"/>
      <c r="H492" s="1141"/>
      <c r="I492" s="1141"/>
      <c r="J492" s="1141"/>
      <c r="K492" s="1141"/>
      <c r="L492" s="1141"/>
      <c r="M492" s="1141"/>
      <c r="N492" s="1141"/>
      <c r="O492" s="1141"/>
      <c r="P492" s="1141"/>
      <c r="Q492" s="1141"/>
      <c r="R492" s="1141"/>
      <c r="S492" s="1141"/>
      <c r="T492" s="1141"/>
      <c r="U492" s="1141"/>
      <c r="V492" s="1141"/>
      <c r="W492" s="1141"/>
      <c r="X492" s="1141"/>
      <c r="Y492" s="1141"/>
      <c r="Z492" s="1141"/>
      <c r="AA492" s="1141"/>
      <c r="AB492" s="1141"/>
      <c r="AC492" s="1141"/>
      <c r="AD492" s="1141"/>
      <c r="AE492" s="1141"/>
      <c r="AF492" s="1141"/>
      <c r="AG492" s="1141"/>
      <c r="AH492" s="1141"/>
      <c r="AI492" s="1141"/>
      <c r="AJ492" s="1150"/>
      <c r="AK492" s="1150"/>
      <c r="AL492" s="1150"/>
      <c r="AM492" s="1150"/>
      <c r="AN492" s="1141"/>
      <c r="AO492" s="1141"/>
      <c r="AP492" s="1141"/>
      <c r="AQ492" s="1141"/>
      <c r="AR492" s="1141"/>
      <c r="AS492" s="1141"/>
      <c r="AT492" s="1141"/>
      <c r="AU492" s="1141"/>
      <c r="AV492" s="1141"/>
      <c r="AW492" s="1141"/>
      <c r="AX492" s="1141"/>
      <c r="AY492" s="1141"/>
      <c r="AZ492" s="1141"/>
    </row>
    <row r="493" spans="1:52" ht="12.75">
      <c r="A493" s="1141"/>
      <c r="B493" s="1141"/>
      <c r="C493" s="1141"/>
      <c r="D493" s="1141"/>
      <c r="E493" s="1141"/>
      <c r="F493" s="1141"/>
      <c r="G493" s="1141"/>
      <c r="H493" s="1141"/>
      <c r="I493" s="1141"/>
      <c r="J493" s="1141"/>
      <c r="K493" s="1141"/>
      <c r="L493" s="1141"/>
      <c r="M493" s="1141"/>
      <c r="N493" s="1141"/>
      <c r="O493" s="1141"/>
      <c r="P493" s="1141"/>
      <c r="Q493" s="1141"/>
      <c r="R493" s="1141"/>
      <c r="S493" s="1141"/>
      <c r="T493" s="1141"/>
      <c r="U493" s="1141"/>
      <c r="V493" s="1141"/>
      <c r="W493" s="1141"/>
      <c r="X493" s="1141"/>
      <c r="Y493" s="1141"/>
      <c r="Z493" s="1141"/>
      <c r="AA493" s="1141"/>
      <c r="AB493" s="1141"/>
      <c r="AC493" s="1141"/>
      <c r="AD493" s="1141"/>
      <c r="AE493" s="1141"/>
      <c r="AF493" s="1141"/>
      <c r="AG493" s="1141"/>
      <c r="AH493" s="1141"/>
      <c r="AI493" s="1141"/>
      <c r="AJ493" s="1150"/>
      <c r="AK493" s="1150"/>
      <c r="AL493" s="1150"/>
      <c r="AM493" s="1150"/>
      <c r="AN493" s="1141"/>
      <c r="AO493" s="1141"/>
      <c r="AP493" s="1141"/>
      <c r="AQ493" s="1141"/>
      <c r="AR493" s="1141"/>
      <c r="AS493" s="1141"/>
      <c r="AT493" s="1141"/>
      <c r="AU493" s="1141"/>
      <c r="AV493" s="1141"/>
      <c r="AW493" s="1141"/>
      <c r="AX493" s="1141"/>
      <c r="AY493" s="1141"/>
      <c r="AZ493" s="1141"/>
    </row>
    <row r="494" spans="1:52" ht="12.75">
      <c r="A494" s="1141"/>
      <c r="B494" s="1141"/>
      <c r="C494" s="1141"/>
      <c r="D494" s="1141"/>
      <c r="E494" s="1141"/>
      <c r="F494" s="1141"/>
      <c r="G494" s="1141"/>
      <c r="H494" s="1141"/>
      <c r="I494" s="1141"/>
      <c r="J494" s="1141"/>
      <c r="K494" s="1141"/>
      <c r="L494" s="1141"/>
      <c r="M494" s="1141"/>
      <c r="N494" s="1141"/>
      <c r="O494" s="1141"/>
      <c r="P494" s="1141"/>
      <c r="Q494" s="1141"/>
      <c r="R494" s="1141"/>
      <c r="S494" s="1141"/>
      <c r="T494" s="1141"/>
      <c r="U494" s="1141"/>
      <c r="V494" s="1141"/>
      <c r="W494" s="1141"/>
      <c r="X494" s="1141"/>
      <c r="Y494" s="1141"/>
      <c r="Z494" s="1141"/>
      <c r="AA494" s="1141"/>
      <c r="AB494" s="1141"/>
      <c r="AC494" s="1141"/>
      <c r="AD494" s="1141"/>
      <c r="AE494" s="1141"/>
      <c r="AF494" s="1141"/>
      <c r="AG494" s="1141"/>
      <c r="AH494" s="1141"/>
      <c r="AI494" s="1141"/>
      <c r="AJ494" s="1150"/>
      <c r="AK494" s="1150"/>
      <c r="AL494" s="1150"/>
      <c r="AM494" s="1150"/>
      <c r="AN494" s="1141"/>
      <c r="AO494" s="1141"/>
      <c r="AP494" s="1141"/>
      <c r="AQ494" s="1141"/>
      <c r="AR494" s="1141"/>
      <c r="AS494" s="1141"/>
      <c r="AT494" s="1141"/>
      <c r="AU494" s="1141"/>
      <c r="AV494" s="1141"/>
      <c r="AW494" s="1141"/>
      <c r="AX494" s="1141"/>
      <c r="AY494" s="1141"/>
      <c r="AZ494" s="1141"/>
    </row>
    <row r="495" spans="1:52" ht="12.75">
      <c r="A495" s="1141"/>
      <c r="B495" s="1141"/>
      <c r="C495" s="1141"/>
      <c r="D495" s="1141"/>
      <c r="E495" s="1141"/>
      <c r="F495" s="1141"/>
      <c r="G495" s="1141"/>
      <c r="H495" s="1141"/>
      <c r="I495" s="1141"/>
      <c r="J495" s="1141"/>
      <c r="K495" s="1141"/>
      <c r="L495" s="1141"/>
      <c r="M495" s="1141"/>
      <c r="N495" s="1141"/>
      <c r="O495" s="1141"/>
      <c r="P495" s="1141"/>
      <c r="Q495" s="1141"/>
      <c r="R495" s="1141"/>
      <c r="S495" s="1141"/>
      <c r="T495" s="1141"/>
      <c r="U495" s="1141"/>
      <c r="V495" s="1141"/>
      <c r="W495" s="1141"/>
      <c r="X495" s="1141"/>
      <c r="Y495" s="1141"/>
      <c r="Z495" s="1141"/>
      <c r="AA495" s="1141"/>
      <c r="AB495" s="1141"/>
      <c r="AC495" s="1141"/>
      <c r="AD495" s="1141"/>
      <c r="AE495" s="1141"/>
      <c r="AF495" s="1141"/>
      <c r="AG495" s="1141"/>
      <c r="AH495" s="1141"/>
      <c r="AI495" s="1141"/>
      <c r="AJ495" s="1150"/>
      <c r="AK495" s="1150"/>
      <c r="AL495" s="1150"/>
      <c r="AM495" s="1150"/>
      <c r="AN495" s="1141"/>
      <c r="AO495" s="1141"/>
      <c r="AP495" s="1141"/>
      <c r="AQ495" s="1141"/>
      <c r="AR495" s="1141"/>
      <c r="AS495" s="1141"/>
      <c r="AT495" s="1141"/>
      <c r="AU495" s="1141"/>
      <c r="AV495" s="1141"/>
      <c r="AW495" s="1141"/>
      <c r="AX495" s="1141"/>
      <c r="AY495" s="1141"/>
      <c r="AZ495" s="1141"/>
    </row>
    <row r="496" spans="1:52" ht="12.75">
      <c r="A496" s="1141"/>
      <c r="B496" s="1141"/>
      <c r="C496" s="1141"/>
      <c r="D496" s="1141"/>
      <c r="E496" s="1141"/>
      <c r="F496" s="1141"/>
      <c r="G496" s="1141"/>
      <c r="H496" s="1141"/>
      <c r="I496" s="1141"/>
      <c r="J496" s="1141"/>
      <c r="K496" s="1141"/>
      <c r="L496" s="1141"/>
      <c r="M496" s="1141"/>
      <c r="N496" s="1141"/>
      <c r="O496" s="1141"/>
      <c r="P496" s="1141"/>
      <c r="Q496" s="1141"/>
      <c r="R496" s="1141"/>
      <c r="S496" s="1141"/>
      <c r="T496" s="1141"/>
      <c r="U496" s="1141"/>
      <c r="V496" s="1141"/>
      <c r="W496" s="1141"/>
      <c r="X496" s="1141"/>
      <c r="Y496" s="1141"/>
      <c r="Z496" s="1141"/>
      <c r="AA496" s="1141"/>
      <c r="AB496" s="1141"/>
      <c r="AC496" s="1141"/>
      <c r="AD496" s="1141"/>
      <c r="AE496" s="1141"/>
      <c r="AF496" s="1141"/>
      <c r="AG496" s="1141"/>
      <c r="AH496" s="1141"/>
      <c r="AI496" s="1141"/>
      <c r="AJ496" s="1150"/>
      <c r="AK496" s="1150"/>
      <c r="AL496" s="1150"/>
      <c r="AM496" s="1150"/>
      <c r="AN496" s="1141"/>
      <c r="AO496" s="1141"/>
      <c r="AP496" s="1141"/>
      <c r="AQ496" s="1141"/>
      <c r="AR496" s="1141"/>
      <c r="AS496" s="1141"/>
      <c r="AT496" s="1141"/>
      <c r="AU496" s="1141"/>
      <c r="AV496" s="1141"/>
      <c r="AW496" s="1141"/>
      <c r="AX496" s="1141"/>
      <c r="AY496" s="1141"/>
      <c r="AZ496" s="1141"/>
    </row>
    <row r="497" spans="1:52" ht="12.75">
      <c r="A497" s="1141"/>
      <c r="B497" s="1141"/>
      <c r="C497" s="1141"/>
      <c r="D497" s="1141"/>
      <c r="E497" s="1141"/>
      <c r="F497" s="1141"/>
      <c r="G497" s="1141"/>
      <c r="H497" s="1141"/>
      <c r="I497" s="1141"/>
      <c r="J497" s="1141"/>
      <c r="K497" s="1141"/>
      <c r="L497" s="1141"/>
      <c r="M497" s="1141"/>
      <c r="N497" s="1141"/>
      <c r="O497" s="1141"/>
      <c r="P497" s="1141"/>
      <c r="Q497" s="1141"/>
      <c r="R497" s="1141"/>
      <c r="S497" s="1141"/>
      <c r="T497" s="1141"/>
      <c r="U497" s="1141"/>
      <c r="V497" s="1141"/>
      <c r="W497" s="1141"/>
      <c r="X497" s="1141"/>
      <c r="Y497" s="1141"/>
      <c r="Z497" s="1141"/>
      <c r="AA497" s="1141"/>
      <c r="AB497" s="1141"/>
      <c r="AC497" s="1141"/>
      <c r="AD497" s="1141"/>
      <c r="AE497" s="1141"/>
      <c r="AF497" s="1141"/>
      <c r="AG497" s="1141"/>
      <c r="AH497" s="1141"/>
      <c r="AI497" s="1141"/>
      <c r="AJ497" s="1150"/>
      <c r="AK497" s="1150"/>
      <c r="AL497" s="1150"/>
      <c r="AM497" s="1150"/>
      <c r="AN497" s="1141"/>
      <c r="AO497" s="1141"/>
      <c r="AP497" s="1141"/>
      <c r="AQ497" s="1141"/>
      <c r="AR497" s="1141"/>
      <c r="AS497" s="1141"/>
      <c r="AT497" s="1141"/>
      <c r="AU497" s="1141"/>
      <c r="AV497" s="1141"/>
      <c r="AW497" s="1141"/>
      <c r="AX497" s="1141"/>
      <c r="AY497" s="1141"/>
      <c r="AZ497" s="1141"/>
    </row>
    <row r="498" spans="1:52" ht="12.75">
      <c r="A498" s="1141"/>
      <c r="B498" s="1141"/>
      <c r="C498" s="1141"/>
      <c r="D498" s="1141"/>
      <c r="E498" s="1141"/>
      <c r="F498" s="1141"/>
      <c r="G498" s="1141"/>
      <c r="H498" s="1141"/>
      <c r="I498" s="1141"/>
      <c r="J498" s="1141"/>
      <c r="K498" s="1141"/>
      <c r="L498" s="1141"/>
      <c r="M498" s="1141"/>
      <c r="N498" s="1141"/>
      <c r="O498" s="1141"/>
      <c r="P498" s="1141"/>
      <c r="Q498" s="1141"/>
      <c r="R498" s="1141"/>
      <c r="S498" s="1141"/>
      <c r="T498" s="1141"/>
      <c r="U498" s="1141"/>
      <c r="V498" s="1141"/>
      <c r="W498" s="1141"/>
      <c r="X498" s="1141"/>
      <c r="Y498" s="1141"/>
      <c r="Z498" s="1141"/>
      <c r="AA498" s="1141"/>
      <c r="AB498" s="1141"/>
      <c r="AC498" s="1141"/>
      <c r="AD498" s="1141"/>
      <c r="AE498" s="1141"/>
      <c r="AF498" s="1141"/>
      <c r="AG498" s="1141"/>
      <c r="AH498" s="1141"/>
      <c r="AI498" s="1141"/>
      <c r="AJ498" s="1150"/>
      <c r="AK498" s="1150"/>
      <c r="AL498" s="1150"/>
      <c r="AM498" s="1150"/>
      <c r="AN498" s="1141"/>
      <c r="AO498" s="1141"/>
      <c r="AP498" s="1141"/>
      <c r="AQ498" s="1141"/>
      <c r="AR498" s="1141"/>
      <c r="AS498" s="1141"/>
      <c r="AT498" s="1141"/>
      <c r="AU498" s="1141"/>
      <c r="AV498" s="1141"/>
      <c r="AW498" s="1141"/>
      <c r="AX498" s="1141"/>
      <c r="AY498" s="1141"/>
      <c r="AZ498" s="1141"/>
    </row>
    <row r="499" spans="1:52" ht="12.75">
      <c r="A499" s="1141"/>
      <c r="B499" s="1141"/>
      <c r="C499" s="1141"/>
      <c r="D499" s="1141"/>
      <c r="E499" s="1141"/>
      <c r="F499" s="1141"/>
      <c r="G499" s="1141"/>
      <c r="H499" s="1141"/>
      <c r="I499" s="1141"/>
      <c r="J499" s="1141"/>
      <c r="K499" s="1141"/>
      <c r="L499" s="1141"/>
      <c r="M499" s="1141"/>
      <c r="N499" s="1141"/>
      <c r="O499" s="1141"/>
      <c r="P499" s="1141"/>
      <c r="Q499" s="1141"/>
      <c r="R499" s="1141"/>
      <c r="S499" s="1141"/>
      <c r="T499" s="1141"/>
      <c r="U499" s="1141"/>
      <c r="V499" s="1141"/>
      <c r="W499" s="1141"/>
      <c r="X499" s="1141"/>
      <c r="Y499" s="1141"/>
      <c r="Z499" s="1141"/>
      <c r="AA499" s="1141"/>
      <c r="AB499" s="1141"/>
      <c r="AC499" s="1141"/>
      <c r="AD499" s="1141"/>
      <c r="AE499" s="1141"/>
      <c r="AF499" s="1141"/>
      <c r="AG499" s="1141"/>
      <c r="AH499" s="1141"/>
      <c r="AI499" s="1141"/>
      <c r="AJ499" s="1150"/>
      <c r="AK499" s="1150"/>
      <c r="AL499" s="1150"/>
      <c r="AM499" s="1150"/>
      <c r="AN499" s="1141"/>
      <c r="AO499" s="1141"/>
      <c r="AP499" s="1141"/>
      <c r="AQ499" s="1141"/>
      <c r="AR499" s="1141"/>
      <c r="AS499" s="1141"/>
      <c r="AT499" s="1141"/>
      <c r="AU499" s="1141"/>
      <c r="AV499" s="1141"/>
      <c r="AW499" s="1141"/>
      <c r="AX499" s="1141"/>
      <c r="AY499" s="1141"/>
      <c r="AZ499" s="1141"/>
    </row>
  </sheetData>
  <mergeCells count="1131">
    <mergeCell ref="Q181:R181"/>
    <mergeCell ref="Q182:R182"/>
    <mergeCell ref="Q183:R183"/>
    <mergeCell ref="Q177:R177"/>
    <mergeCell ref="Q178:R178"/>
    <mergeCell ref="Q179:R179"/>
    <mergeCell ref="Q180:R180"/>
    <mergeCell ref="AU38:AV38"/>
    <mergeCell ref="Q174:R174"/>
    <mergeCell ref="Q175:R175"/>
    <mergeCell ref="Q176:R176"/>
    <mergeCell ref="AG64:AH64"/>
    <mergeCell ref="AG65:AH65"/>
    <mergeCell ref="AO64:AP64"/>
    <mergeCell ref="AO65:AP65"/>
    <mergeCell ref="AO54:AP54"/>
    <mergeCell ref="AK55:AL55"/>
    <mergeCell ref="I164:J164"/>
    <mergeCell ref="I169:J169"/>
    <mergeCell ref="I170:J170"/>
    <mergeCell ref="I165:J165"/>
    <mergeCell ref="I166:J166"/>
    <mergeCell ref="I167:J167"/>
    <mergeCell ref="I168:J168"/>
    <mergeCell ref="I160:J160"/>
    <mergeCell ref="I161:J161"/>
    <mergeCell ref="I162:J162"/>
    <mergeCell ref="I163:J163"/>
    <mergeCell ref="I159:J159"/>
    <mergeCell ref="I151:J151"/>
    <mergeCell ref="I152:J152"/>
    <mergeCell ref="I153:J153"/>
    <mergeCell ref="I154:J154"/>
    <mergeCell ref="I155:J155"/>
    <mergeCell ref="I156:J156"/>
    <mergeCell ref="I149:J149"/>
    <mergeCell ref="I150:J150"/>
    <mergeCell ref="I157:J157"/>
    <mergeCell ref="I158:J158"/>
    <mergeCell ref="I145:J145"/>
    <mergeCell ref="I146:J146"/>
    <mergeCell ref="I147:J147"/>
    <mergeCell ref="I148:J148"/>
    <mergeCell ref="I141:J141"/>
    <mergeCell ref="I142:J142"/>
    <mergeCell ref="I143:J143"/>
    <mergeCell ref="I144:J144"/>
    <mergeCell ref="I137:J137"/>
    <mergeCell ref="I138:J138"/>
    <mergeCell ref="I139:J139"/>
    <mergeCell ref="I140:J140"/>
    <mergeCell ref="I133:J133"/>
    <mergeCell ref="I134:J134"/>
    <mergeCell ref="I135:J135"/>
    <mergeCell ref="I136:J136"/>
    <mergeCell ref="M166:N166"/>
    <mergeCell ref="M167:N167"/>
    <mergeCell ref="M168:N168"/>
    <mergeCell ref="I4:J4"/>
    <mergeCell ref="I5:J5"/>
    <mergeCell ref="I6:J6"/>
    <mergeCell ref="I7:J7"/>
    <mergeCell ref="I8:J8"/>
    <mergeCell ref="I9:J9"/>
    <mergeCell ref="I10:J10"/>
    <mergeCell ref="M162:N162"/>
    <mergeCell ref="M163:N163"/>
    <mergeCell ref="M164:N164"/>
    <mergeCell ref="M165:N165"/>
    <mergeCell ref="M158:N158"/>
    <mergeCell ref="M159:N159"/>
    <mergeCell ref="E119:F119"/>
    <mergeCell ref="M155:N155"/>
    <mergeCell ref="M156:N156"/>
    <mergeCell ref="M157:N157"/>
    <mergeCell ref="M129:N129"/>
    <mergeCell ref="M130:N130"/>
    <mergeCell ref="M131:N131"/>
    <mergeCell ref="M132:N132"/>
    <mergeCell ref="E113:F113"/>
    <mergeCell ref="E114:F114"/>
    <mergeCell ref="M143:N143"/>
    <mergeCell ref="M136:N136"/>
    <mergeCell ref="M137:N137"/>
    <mergeCell ref="M126:N126"/>
    <mergeCell ref="M127:N127"/>
    <mergeCell ref="M128:N128"/>
    <mergeCell ref="M133:N133"/>
    <mergeCell ref="I126:J126"/>
    <mergeCell ref="E110:F110"/>
    <mergeCell ref="E111:F111"/>
    <mergeCell ref="M142:N142"/>
    <mergeCell ref="M140:N140"/>
    <mergeCell ref="M141:N141"/>
    <mergeCell ref="M138:N138"/>
    <mergeCell ref="M139:N139"/>
    <mergeCell ref="M134:N134"/>
    <mergeCell ref="M135:N135"/>
    <mergeCell ref="E112:F112"/>
    <mergeCell ref="E106:F106"/>
    <mergeCell ref="E107:F107"/>
    <mergeCell ref="E108:F108"/>
    <mergeCell ref="E109:F109"/>
    <mergeCell ref="E101:F101"/>
    <mergeCell ref="E102:F102"/>
    <mergeCell ref="E103:F103"/>
    <mergeCell ref="E104:F104"/>
    <mergeCell ref="E94:F94"/>
    <mergeCell ref="A96:B96"/>
    <mergeCell ref="A97:B97"/>
    <mergeCell ref="M124:N124"/>
    <mergeCell ref="A121:B121"/>
    <mergeCell ref="A122:B122"/>
    <mergeCell ref="A123:B123"/>
    <mergeCell ref="A124:B124"/>
    <mergeCell ref="M95:N95"/>
    <mergeCell ref="M96:N96"/>
    <mergeCell ref="E89:F89"/>
    <mergeCell ref="E90:F90"/>
    <mergeCell ref="E91:F91"/>
    <mergeCell ref="E92:F92"/>
    <mergeCell ref="E85:F85"/>
    <mergeCell ref="E86:F86"/>
    <mergeCell ref="E87:F87"/>
    <mergeCell ref="E88:F88"/>
    <mergeCell ref="A61:B61"/>
    <mergeCell ref="A62:B62"/>
    <mergeCell ref="A71:B71"/>
    <mergeCell ref="A64:B64"/>
    <mergeCell ref="AC54:AD54"/>
    <mergeCell ref="M64:N64"/>
    <mergeCell ref="M65:N65"/>
    <mergeCell ref="AK54:AL54"/>
    <mergeCell ref="AG61:AH61"/>
    <mergeCell ref="AG62:AH62"/>
    <mergeCell ref="AG63:AH63"/>
    <mergeCell ref="AG55:AH55"/>
    <mergeCell ref="AG56:AH56"/>
    <mergeCell ref="AG59:AH59"/>
    <mergeCell ref="I230:J230"/>
    <mergeCell ref="I231:J231"/>
    <mergeCell ref="I232:J232"/>
    <mergeCell ref="I227:J227"/>
    <mergeCell ref="I229:J229"/>
    <mergeCell ref="I228:J228"/>
    <mergeCell ref="I189:J189"/>
    <mergeCell ref="I222:J222"/>
    <mergeCell ref="I223:J223"/>
    <mergeCell ref="I87:J87"/>
    <mergeCell ref="I88:J88"/>
    <mergeCell ref="I89:J89"/>
    <mergeCell ref="I90:J90"/>
    <mergeCell ref="I123:J123"/>
    <mergeCell ref="I124:J124"/>
    <mergeCell ref="I125:J125"/>
    <mergeCell ref="I218:J218"/>
    <mergeCell ref="I219:J219"/>
    <mergeCell ref="I220:J220"/>
    <mergeCell ref="I221:J221"/>
    <mergeCell ref="I224:J224"/>
    <mergeCell ref="I225:J225"/>
    <mergeCell ref="I190:J190"/>
    <mergeCell ref="I191:J191"/>
    <mergeCell ref="I192:J192"/>
    <mergeCell ref="I198:J198"/>
    <mergeCell ref="I199:J199"/>
    <mergeCell ref="I200:J200"/>
    <mergeCell ref="I201:J201"/>
    <mergeCell ref="I202:J202"/>
    <mergeCell ref="I226:J226"/>
    <mergeCell ref="A145:B145"/>
    <mergeCell ref="A138:B138"/>
    <mergeCell ref="A139:B139"/>
    <mergeCell ref="I188:J188"/>
    <mergeCell ref="A146:B146"/>
    <mergeCell ref="A151:B151"/>
    <mergeCell ref="A147:B147"/>
    <mergeCell ref="A148:B148"/>
    <mergeCell ref="A149:B149"/>
    <mergeCell ref="A150:B150"/>
    <mergeCell ref="A144:B144"/>
    <mergeCell ref="A133:B133"/>
    <mergeCell ref="A134:B134"/>
    <mergeCell ref="A135:B135"/>
    <mergeCell ref="A136:B136"/>
    <mergeCell ref="A140:B140"/>
    <mergeCell ref="A141:B141"/>
    <mergeCell ref="A142:B142"/>
    <mergeCell ref="A143:B143"/>
    <mergeCell ref="A137:B137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I12:J12"/>
    <mergeCell ref="I13:J13"/>
    <mergeCell ref="I14:J14"/>
    <mergeCell ref="I187:J187"/>
    <mergeCell ref="I186:J186"/>
    <mergeCell ref="I184:J184"/>
    <mergeCell ref="I185:J185"/>
    <mergeCell ref="I183:J183"/>
    <mergeCell ref="I171:J171"/>
    <mergeCell ref="I180:J180"/>
    <mergeCell ref="I182:J182"/>
    <mergeCell ref="I176:J176"/>
    <mergeCell ref="I177:J177"/>
    <mergeCell ref="I178:J178"/>
    <mergeCell ref="I179:J179"/>
    <mergeCell ref="A39:B39"/>
    <mergeCell ref="E31:F31"/>
    <mergeCell ref="A35:B35"/>
    <mergeCell ref="I175:J175"/>
    <mergeCell ref="I173:J173"/>
    <mergeCell ref="I174:J174"/>
    <mergeCell ref="I172:J172"/>
    <mergeCell ref="A113:B113"/>
    <mergeCell ref="A115:B115"/>
    <mergeCell ref="A116:B116"/>
    <mergeCell ref="I27:J27"/>
    <mergeCell ref="I28:J28"/>
    <mergeCell ref="I29:J29"/>
    <mergeCell ref="I30:J30"/>
    <mergeCell ref="I23:J23"/>
    <mergeCell ref="I24:J24"/>
    <mergeCell ref="I25:J25"/>
    <mergeCell ref="I26:J26"/>
    <mergeCell ref="AK46:AL46"/>
    <mergeCell ref="AK47:AL47"/>
    <mergeCell ref="AK45:AL45"/>
    <mergeCell ref="AK42:AN42"/>
    <mergeCell ref="AK44:AL44"/>
    <mergeCell ref="AK48:AL48"/>
    <mergeCell ref="AK49:AL49"/>
    <mergeCell ref="AK51:AL51"/>
    <mergeCell ref="AK52:AL52"/>
    <mergeCell ref="AK53:AL53"/>
    <mergeCell ref="AO50:AP50"/>
    <mergeCell ref="AO51:AP51"/>
    <mergeCell ref="AO52:AP52"/>
    <mergeCell ref="AO53:AP53"/>
    <mergeCell ref="AK50:AL50"/>
    <mergeCell ref="AO46:AP46"/>
    <mergeCell ref="AO47:AP47"/>
    <mergeCell ref="AO48:AP48"/>
    <mergeCell ref="AO49:AP49"/>
    <mergeCell ref="AO42:AP42"/>
    <mergeCell ref="AO43:AP43"/>
    <mergeCell ref="AO44:AP44"/>
    <mergeCell ref="AO45:AP45"/>
    <mergeCell ref="AO38:AP38"/>
    <mergeCell ref="AO39:AP39"/>
    <mergeCell ref="AO40:AP40"/>
    <mergeCell ref="AO41:AP41"/>
    <mergeCell ref="AO34:AP34"/>
    <mergeCell ref="AO35:AP35"/>
    <mergeCell ref="AO36:AP36"/>
    <mergeCell ref="AO37:AP37"/>
    <mergeCell ref="AO30:AP30"/>
    <mergeCell ref="AO31:AP31"/>
    <mergeCell ref="AO32:AP32"/>
    <mergeCell ref="AO33:AP33"/>
    <mergeCell ref="AO26:AP26"/>
    <mergeCell ref="AO27:AP27"/>
    <mergeCell ref="AO28:AP28"/>
    <mergeCell ref="AO29:AP29"/>
    <mergeCell ref="AO22:AP22"/>
    <mergeCell ref="AO23:AP23"/>
    <mergeCell ref="AO24:AP24"/>
    <mergeCell ref="AO25:AP25"/>
    <mergeCell ref="AO18:AP18"/>
    <mergeCell ref="AO19:AP19"/>
    <mergeCell ref="AO20:AP20"/>
    <mergeCell ref="AO21:AP21"/>
    <mergeCell ref="AO14:AP14"/>
    <mergeCell ref="AO15:AP15"/>
    <mergeCell ref="AO16:AP16"/>
    <mergeCell ref="AO17:AP17"/>
    <mergeCell ref="AO10:AP10"/>
    <mergeCell ref="AO11:AP11"/>
    <mergeCell ref="AO12:AP12"/>
    <mergeCell ref="AO13:AP13"/>
    <mergeCell ref="AO6:AP6"/>
    <mergeCell ref="AO7:AP7"/>
    <mergeCell ref="AO8:AP8"/>
    <mergeCell ref="AO9:AP9"/>
    <mergeCell ref="AK30:AL30"/>
    <mergeCell ref="AK31:AL31"/>
    <mergeCell ref="AK32:AL32"/>
    <mergeCell ref="AK33:AL33"/>
    <mergeCell ref="AK41:AL41"/>
    <mergeCell ref="AK43:AL43"/>
    <mergeCell ref="AK34:AL34"/>
    <mergeCell ref="AK35:AL35"/>
    <mergeCell ref="AK36:AL36"/>
    <mergeCell ref="AK37:AL37"/>
    <mergeCell ref="AK38:AL38"/>
    <mergeCell ref="AK39:AL39"/>
    <mergeCell ref="AK40:AL40"/>
    <mergeCell ref="AK26:AL26"/>
    <mergeCell ref="AK27:AL27"/>
    <mergeCell ref="AK28:AL28"/>
    <mergeCell ref="AK29:AN29"/>
    <mergeCell ref="AK22:AL22"/>
    <mergeCell ref="AK23:AL23"/>
    <mergeCell ref="AK24:AL24"/>
    <mergeCell ref="AK25:AL25"/>
    <mergeCell ref="AK10:AL10"/>
    <mergeCell ref="AK11:AL11"/>
    <mergeCell ref="AO3:AP3"/>
    <mergeCell ref="AO2:AR2"/>
    <mergeCell ref="AK4:AL4"/>
    <mergeCell ref="AK5:AL5"/>
    <mergeCell ref="AO4:AP4"/>
    <mergeCell ref="AO5:AP5"/>
    <mergeCell ref="AK3:AN3"/>
    <mergeCell ref="AK2:AN2"/>
    <mergeCell ref="AK6:AL6"/>
    <mergeCell ref="AK7:AL7"/>
    <mergeCell ref="AK8:AL8"/>
    <mergeCell ref="AK9:AL9"/>
    <mergeCell ref="AK20:AL20"/>
    <mergeCell ref="AK21:AL21"/>
    <mergeCell ref="AK13:AL13"/>
    <mergeCell ref="AK16:AN16"/>
    <mergeCell ref="AK14:AL14"/>
    <mergeCell ref="AK15:AL15"/>
    <mergeCell ref="AK17:AL17"/>
    <mergeCell ref="AK18:AL18"/>
    <mergeCell ref="E11:F11"/>
    <mergeCell ref="E14:F14"/>
    <mergeCell ref="E15:F15"/>
    <mergeCell ref="AK19:AL19"/>
    <mergeCell ref="AK12:AL12"/>
    <mergeCell ref="I15:J15"/>
    <mergeCell ref="I16:J16"/>
    <mergeCell ref="I17:J17"/>
    <mergeCell ref="I18:J18"/>
    <mergeCell ref="I11:J11"/>
    <mergeCell ref="E27:F27"/>
    <mergeCell ref="E28:F28"/>
    <mergeCell ref="E29:F29"/>
    <mergeCell ref="E21:F21"/>
    <mergeCell ref="E26:F26"/>
    <mergeCell ref="A38:B38"/>
    <mergeCell ref="A34:B34"/>
    <mergeCell ref="A28:B28"/>
    <mergeCell ref="I2:L2"/>
    <mergeCell ref="E3:F3"/>
    <mergeCell ref="I3:J3"/>
    <mergeCell ref="E13:F13"/>
    <mergeCell ref="A4:B4"/>
    <mergeCell ref="E12:F12"/>
    <mergeCell ref="E16:F16"/>
    <mergeCell ref="M2:P2"/>
    <mergeCell ref="Q2:T2"/>
    <mergeCell ref="M19:N19"/>
    <mergeCell ref="M8:N8"/>
    <mergeCell ref="M14:N14"/>
    <mergeCell ref="M15:N15"/>
    <mergeCell ref="Q17:R17"/>
    <mergeCell ref="Q16:R16"/>
    <mergeCell ref="Q15:R15"/>
    <mergeCell ref="M3:N3"/>
    <mergeCell ref="U2:X2"/>
    <mergeCell ref="Y2:AB2"/>
    <mergeCell ref="AC2:AF2"/>
    <mergeCell ref="A3:B3"/>
    <mergeCell ref="Q3:R3"/>
    <mergeCell ref="U3:V3"/>
    <mergeCell ref="Y3:Z3"/>
    <mergeCell ref="AC3:AF3"/>
    <mergeCell ref="A2:D2"/>
    <mergeCell ref="E2:H2"/>
    <mergeCell ref="M4:N4"/>
    <mergeCell ref="E10:F10"/>
    <mergeCell ref="E4:F4"/>
    <mergeCell ref="M7:N7"/>
    <mergeCell ref="M9:N9"/>
    <mergeCell ref="E6:F6"/>
    <mergeCell ref="E7:F7"/>
    <mergeCell ref="E9:F9"/>
    <mergeCell ref="E8:F8"/>
    <mergeCell ref="E5:F5"/>
    <mergeCell ref="Y9:Z9"/>
    <mergeCell ref="Y10:Z10"/>
    <mergeCell ref="U5:V5"/>
    <mergeCell ref="U11:V11"/>
    <mergeCell ref="Y11:Z11"/>
    <mergeCell ref="U10:V10"/>
    <mergeCell ref="U9:V9"/>
    <mergeCell ref="AC4:AD4"/>
    <mergeCell ref="Y6:Z6"/>
    <mergeCell ref="Y7:Z7"/>
    <mergeCell ref="Y4:Z4"/>
    <mergeCell ref="M13:N13"/>
    <mergeCell ref="U12:V12"/>
    <mergeCell ref="Y5:Z5"/>
    <mergeCell ref="U6:V6"/>
    <mergeCell ref="U7:V7"/>
    <mergeCell ref="Y8:Z8"/>
    <mergeCell ref="U8:V8"/>
    <mergeCell ref="M12:N12"/>
    <mergeCell ref="Y12:Z12"/>
    <mergeCell ref="M5:N5"/>
    <mergeCell ref="Y17:Z17"/>
    <mergeCell ref="U13:V13"/>
    <mergeCell ref="Y16:Z16"/>
    <mergeCell ref="Y14:Z14"/>
    <mergeCell ref="U14:V14"/>
    <mergeCell ref="Y13:Z13"/>
    <mergeCell ref="U16:V16"/>
    <mergeCell ref="U15:V15"/>
    <mergeCell ref="Y15:Z15"/>
    <mergeCell ref="U17:V17"/>
    <mergeCell ref="M6:N6"/>
    <mergeCell ref="M10:N10"/>
    <mergeCell ref="M11:N11"/>
    <mergeCell ref="Q12:R12"/>
    <mergeCell ref="Q11:R11"/>
    <mergeCell ref="Q6:R6"/>
    <mergeCell ref="U4:V4"/>
    <mergeCell ref="A11:B11"/>
    <mergeCell ref="M49:N49"/>
    <mergeCell ref="I40:J40"/>
    <mergeCell ref="I41:J41"/>
    <mergeCell ref="I42:J42"/>
    <mergeCell ref="I43:J43"/>
    <mergeCell ref="I44:J44"/>
    <mergeCell ref="I45:J45"/>
    <mergeCell ref="I46:J46"/>
    <mergeCell ref="Y28:Z28"/>
    <mergeCell ref="Y26:Z26"/>
    <mergeCell ref="Y27:Z27"/>
    <mergeCell ref="Y25:Z25"/>
    <mergeCell ref="Y18:Z18"/>
    <mergeCell ref="Y19:Z19"/>
    <mergeCell ref="M18:N18"/>
    <mergeCell ref="Q18:R18"/>
    <mergeCell ref="U25:V25"/>
    <mergeCell ref="U18:V18"/>
    <mergeCell ref="U19:V19"/>
    <mergeCell ref="U20:V20"/>
    <mergeCell ref="U23:V23"/>
    <mergeCell ref="U24:V24"/>
    <mergeCell ref="Y24:Z24"/>
    <mergeCell ref="Y29:Z29"/>
    <mergeCell ref="M22:N22"/>
    <mergeCell ref="M24:N24"/>
    <mergeCell ref="U29:V29"/>
    <mergeCell ref="U26:V26"/>
    <mergeCell ref="M29:N29"/>
    <mergeCell ref="M26:N26"/>
    <mergeCell ref="Q28:R28"/>
    <mergeCell ref="Q27:R27"/>
    <mergeCell ref="A6:B6"/>
    <mergeCell ref="M20:N20"/>
    <mergeCell ref="M23:N23"/>
    <mergeCell ref="Y20:Z20"/>
    <mergeCell ref="Y21:Z21"/>
    <mergeCell ref="U22:V22"/>
    <mergeCell ref="U21:V21"/>
    <mergeCell ref="Y23:Z23"/>
    <mergeCell ref="A9:B9"/>
    <mergeCell ref="A10:B10"/>
    <mergeCell ref="A5:B5"/>
    <mergeCell ref="M28:N28"/>
    <mergeCell ref="A12:B12"/>
    <mergeCell ref="A14:B14"/>
    <mergeCell ref="A20:B20"/>
    <mergeCell ref="E23:F23"/>
    <mergeCell ref="E22:F22"/>
    <mergeCell ref="M16:N16"/>
    <mergeCell ref="M27:N27"/>
    <mergeCell ref="M25:N25"/>
    <mergeCell ref="A31:B31"/>
    <mergeCell ref="I36:J36"/>
    <mergeCell ref="I37:J37"/>
    <mergeCell ref="E36:F36"/>
    <mergeCell ref="I34:J34"/>
    <mergeCell ref="I35:J35"/>
    <mergeCell ref="I31:J31"/>
    <mergeCell ref="I32:J32"/>
    <mergeCell ref="A32:B32"/>
    <mergeCell ref="A37:B37"/>
    <mergeCell ref="A40:B40"/>
    <mergeCell ref="I50:J50"/>
    <mergeCell ref="A46:B46"/>
    <mergeCell ref="A47:B47"/>
    <mergeCell ref="E47:F47"/>
    <mergeCell ref="A42:B42"/>
    <mergeCell ref="E42:F42"/>
    <mergeCell ref="A45:B45"/>
    <mergeCell ref="I49:J49"/>
    <mergeCell ref="A41:B41"/>
    <mergeCell ref="M66:N66"/>
    <mergeCell ref="M62:N62"/>
    <mergeCell ref="M63:N63"/>
    <mergeCell ref="I54:J54"/>
    <mergeCell ref="I63:J63"/>
    <mergeCell ref="I61:J61"/>
    <mergeCell ref="I62:J62"/>
    <mergeCell ref="M60:N60"/>
    <mergeCell ref="M59:N59"/>
    <mergeCell ref="M67:N67"/>
    <mergeCell ref="M68:N68"/>
    <mergeCell ref="M79:N79"/>
    <mergeCell ref="M71:N71"/>
    <mergeCell ref="M72:N72"/>
    <mergeCell ref="M73:N73"/>
    <mergeCell ref="M74:N74"/>
    <mergeCell ref="M75:N75"/>
    <mergeCell ref="E17:F17"/>
    <mergeCell ref="M84:N84"/>
    <mergeCell ref="M85:N85"/>
    <mergeCell ref="I55:J55"/>
    <mergeCell ref="I56:J56"/>
    <mergeCell ref="I57:J57"/>
    <mergeCell ref="I58:J58"/>
    <mergeCell ref="I59:J59"/>
    <mergeCell ref="I60:J60"/>
    <mergeCell ref="I64:J64"/>
    <mergeCell ref="A26:B26"/>
    <mergeCell ref="A27:B27"/>
    <mergeCell ref="A30:B30"/>
    <mergeCell ref="A23:B23"/>
    <mergeCell ref="A7:B7"/>
    <mergeCell ref="A36:B36"/>
    <mergeCell ref="A21:B21"/>
    <mergeCell ref="A8:B8"/>
    <mergeCell ref="A15:B15"/>
    <mergeCell ref="A33:B33"/>
    <mergeCell ref="A29:B29"/>
    <mergeCell ref="A24:B24"/>
    <mergeCell ref="A16:B16"/>
    <mergeCell ref="A13:B13"/>
    <mergeCell ref="Q36:R36"/>
    <mergeCell ref="E37:F37"/>
    <mergeCell ref="Q32:R32"/>
    <mergeCell ref="Q31:R31"/>
    <mergeCell ref="M35:N35"/>
    <mergeCell ref="U27:V27"/>
    <mergeCell ref="U30:V30"/>
    <mergeCell ref="U28:V28"/>
    <mergeCell ref="U35:V35"/>
    <mergeCell ref="U34:V34"/>
    <mergeCell ref="M39:N39"/>
    <mergeCell ref="M36:N36"/>
    <mergeCell ref="M48:N48"/>
    <mergeCell ref="M47:N47"/>
    <mergeCell ref="M40:N40"/>
    <mergeCell ref="M43:N43"/>
    <mergeCell ref="M42:N42"/>
    <mergeCell ref="M45:N45"/>
    <mergeCell ref="M44:N44"/>
    <mergeCell ref="Y30:Z30"/>
    <mergeCell ref="M33:N33"/>
    <mergeCell ref="U33:V33"/>
    <mergeCell ref="U31:V31"/>
    <mergeCell ref="Y31:Z31"/>
    <mergeCell ref="Y32:Z32"/>
    <mergeCell ref="M32:N32"/>
    <mergeCell ref="M30:N30"/>
    <mergeCell ref="M31:N31"/>
    <mergeCell ref="Q33:R33"/>
    <mergeCell ref="AC32:AD32"/>
    <mergeCell ref="E32:F32"/>
    <mergeCell ref="AC34:AD34"/>
    <mergeCell ref="AC35:AD35"/>
    <mergeCell ref="Y33:Z33"/>
    <mergeCell ref="U32:V32"/>
    <mergeCell ref="M34:N34"/>
    <mergeCell ref="I33:J33"/>
    <mergeCell ref="Q35:R35"/>
    <mergeCell ref="Q34:R34"/>
    <mergeCell ref="AC33:AD33"/>
    <mergeCell ref="Y37:Z37"/>
    <mergeCell ref="U43:V43"/>
    <mergeCell ref="M41:N41"/>
    <mergeCell ref="Y36:Z36"/>
    <mergeCell ref="Y35:Z35"/>
    <mergeCell ref="Y34:Z34"/>
    <mergeCell ref="AC36:AD36"/>
    <mergeCell ref="U36:V36"/>
    <mergeCell ref="M37:N37"/>
    <mergeCell ref="U37:V37"/>
    <mergeCell ref="Q39:R39"/>
    <mergeCell ref="Q38:R38"/>
    <mergeCell ref="Q37:R37"/>
    <mergeCell ref="I67:J67"/>
    <mergeCell ref="U38:V38"/>
    <mergeCell ref="Q52:R52"/>
    <mergeCell ref="U51:V51"/>
    <mergeCell ref="M51:N51"/>
    <mergeCell ref="M56:N56"/>
    <mergeCell ref="U39:V39"/>
    <mergeCell ref="M38:N38"/>
    <mergeCell ref="M50:N50"/>
    <mergeCell ref="M46:N46"/>
    <mergeCell ref="Q51:R51"/>
    <mergeCell ref="E39:F39"/>
    <mergeCell ref="U41:V41"/>
    <mergeCell ref="Y38:Z38"/>
    <mergeCell ref="E46:F46"/>
    <mergeCell ref="E38:F38"/>
    <mergeCell ref="I38:J38"/>
    <mergeCell ref="I39:J39"/>
    <mergeCell ref="U40:V40"/>
    <mergeCell ref="U45:V45"/>
    <mergeCell ref="U53:V53"/>
    <mergeCell ref="M52:N52"/>
    <mergeCell ref="M54:N54"/>
    <mergeCell ref="M53:N53"/>
    <mergeCell ref="AC37:AD37"/>
    <mergeCell ref="AC39:AD39"/>
    <mergeCell ref="AC41:AD41"/>
    <mergeCell ref="Y40:Z40"/>
    <mergeCell ref="AC40:AD40"/>
    <mergeCell ref="Y41:Z41"/>
    <mergeCell ref="Y39:Z39"/>
    <mergeCell ref="AC38:AD38"/>
    <mergeCell ref="U42:V42"/>
    <mergeCell ref="Q42:R42"/>
    <mergeCell ref="Q41:R41"/>
    <mergeCell ref="Q40:R40"/>
    <mergeCell ref="Y42:Z42"/>
    <mergeCell ref="I70:J70"/>
    <mergeCell ref="I71:J71"/>
    <mergeCell ref="I66:J66"/>
    <mergeCell ref="U48:V48"/>
    <mergeCell ref="U49:V49"/>
    <mergeCell ref="I68:J68"/>
    <mergeCell ref="I65:J65"/>
    <mergeCell ref="Y45:Z45"/>
    <mergeCell ref="Y49:Z49"/>
    <mergeCell ref="AC43:AD43"/>
    <mergeCell ref="Y43:Z43"/>
    <mergeCell ref="Y44:Z44"/>
    <mergeCell ref="Y48:Z48"/>
    <mergeCell ref="AC44:AD44"/>
    <mergeCell ref="Y46:Z46"/>
    <mergeCell ref="AC46:AD46"/>
    <mergeCell ref="AC45:AD45"/>
    <mergeCell ref="I47:J47"/>
    <mergeCell ref="AC48:AD48"/>
    <mergeCell ref="A48:B48"/>
    <mergeCell ref="E48:F48"/>
    <mergeCell ref="I48:J48"/>
    <mergeCell ref="AC47:AD47"/>
    <mergeCell ref="Y47:Z47"/>
    <mergeCell ref="U44:V44"/>
    <mergeCell ref="U47:V47"/>
    <mergeCell ref="U46:V46"/>
    <mergeCell ref="A53:B53"/>
    <mergeCell ref="A50:B50"/>
    <mergeCell ref="I51:J51"/>
    <mergeCell ref="I52:J52"/>
    <mergeCell ref="I53:J53"/>
    <mergeCell ref="E50:F50"/>
    <mergeCell ref="E51:F51"/>
    <mergeCell ref="U50:V50"/>
    <mergeCell ref="AC49:AD49"/>
    <mergeCell ref="AG2:AJ2"/>
    <mergeCell ref="AC5:AD5"/>
    <mergeCell ref="AC6:AD6"/>
    <mergeCell ref="AC27:AD27"/>
    <mergeCell ref="AC8:AD8"/>
    <mergeCell ref="AC7:AD7"/>
    <mergeCell ref="AC26:AD26"/>
    <mergeCell ref="AC14:AD14"/>
    <mergeCell ref="AC15:AD15"/>
    <mergeCell ref="AC31:AD31"/>
    <mergeCell ref="AC30:AD30"/>
    <mergeCell ref="AC18:AD18"/>
    <mergeCell ref="AC17:AD17"/>
    <mergeCell ref="AC20:AD20"/>
    <mergeCell ref="AC19:AD19"/>
    <mergeCell ref="AC22:AD22"/>
    <mergeCell ref="AC28:AD28"/>
    <mergeCell ref="AC21:AD21"/>
    <mergeCell ref="AC23:AD23"/>
    <mergeCell ref="AC25:AD25"/>
    <mergeCell ref="AC24:AD24"/>
    <mergeCell ref="AG4:AH4"/>
    <mergeCell ref="AG5:AH5"/>
    <mergeCell ref="AG6:AH6"/>
    <mergeCell ref="AG7:AH7"/>
    <mergeCell ref="AG8:AH8"/>
    <mergeCell ref="AG9:AH9"/>
    <mergeCell ref="AG10:AH10"/>
    <mergeCell ref="AG11:AH11"/>
    <mergeCell ref="AC9:AD9"/>
    <mergeCell ref="AC10:AD10"/>
    <mergeCell ref="AG13:AH13"/>
    <mergeCell ref="AC11:AD11"/>
    <mergeCell ref="AG12:AH12"/>
    <mergeCell ref="AC12:AD12"/>
    <mergeCell ref="AC13:AD13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4:AH24"/>
    <mergeCell ref="AG25:AH25"/>
    <mergeCell ref="AG26:AH26"/>
    <mergeCell ref="AG31:AH31"/>
    <mergeCell ref="AG47:AH47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34:AH34"/>
    <mergeCell ref="AG27:AH27"/>
    <mergeCell ref="AG28:AH28"/>
    <mergeCell ref="AG29:AH29"/>
    <mergeCell ref="AG30:AH30"/>
    <mergeCell ref="AG32:AH32"/>
    <mergeCell ref="AG33:AH33"/>
    <mergeCell ref="AG3:AH3"/>
    <mergeCell ref="AC16:AF16"/>
    <mergeCell ref="AC29:AF29"/>
    <mergeCell ref="AC42:AF42"/>
    <mergeCell ref="AG35:AH35"/>
    <mergeCell ref="AG36:AH36"/>
    <mergeCell ref="AG37:AH37"/>
    <mergeCell ref="AG38:AH38"/>
    <mergeCell ref="AG14:AH14"/>
    <mergeCell ref="AG23:AH23"/>
    <mergeCell ref="AG48:AH48"/>
    <mergeCell ref="AG49:AH49"/>
    <mergeCell ref="AG50:AH50"/>
    <mergeCell ref="AG51:AH51"/>
    <mergeCell ref="AC53:AD53"/>
    <mergeCell ref="Y52:Z52"/>
    <mergeCell ref="Y53:Z53"/>
    <mergeCell ref="Y50:Z50"/>
    <mergeCell ref="AC51:AD51"/>
    <mergeCell ref="AC50:AD50"/>
    <mergeCell ref="Y51:Z51"/>
    <mergeCell ref="M94:N94"/>
    <mergeCell ref="AG52:AH52"/>
    <mergeCell ref="AG53:AH53"/>
    <mergeCell ref="M61:N61"/>
    <mergeCell ref="M57:N57"/>
    <mergeCell ref="M58:N58"/>
    <mergeCell ref="AC52:AD52"/>
    <mergeCell ref="AC55:AD55"/>
    <mergeCell ref="M55:N55"/>
    <mergeCell ref="U52:V52"/>
    <mergeCell ref="I95:J95"/>
    <mergeCell ref="I96:J96"/>
    <mergeCell ref="I97:J97"/>
    <mergeCell ref="M97:N97"/>
    <mergeCell ref="I83:J83"/>
    <mergeCell ref="I84:J84"/>
    <mergeCell ref="I85:J85"/>
    <mergeCell ref="I94:J94"/>
    <mergeCell ref="I82:J82"/>
    <mergeCell ref="I86:J86"/>
    <mergeCell ref="I93:J93"/>
    <mergeCell ref="M92:N92"/>
    <mergeCell ref="M91:N91"/>
    <mergeCell ref="M87:N87"/>
    <mergeCell ref="M93:N93"/>
    <mergeCell ref="I91:J91"/>
    <mergeCell ref="I92:J92"/>
    <mergeCell ref="M82:N82"/>
    <mergeCell ref="I81:J81"/>
    <mergeCell ref="I77:J77"/>
    <mergeCell ref="I78:J78"/>
    <mergeCell ref="I79:J79"/>
    <mergeCell ref="I80:J80"/>
    <mergeCell ref="I76:J76"/>
    <mergeCell ref="M69:N69"/>
    <mergeCell ref="M77:N77"/>
    <mergeCell ref="M78:N78"/>
    <mergeCell ref="M70:N70"/>
    <mergeCell ref="I73:J73"/>
    <mergeCell ref="I74:J74"/>
    <mergeCell ref="I75:J75"/>
    <mergeCell ref="I72:J72"/>
    <mergeCell ref="I69:J69"/>
    <mergeCell ref="M90:N90"/>
    <mergeCell ref="M86:N86"/>
    <mergeCell ref="M76:N76"/>
    <mergeCell ref="M88:N88"/>
    <mergeCell ref="M89:N89"/>
    <mergeCell ref="M80:N80"/>
    <mergeCell ref="M81:N81"/>
    <mergeCell ref="M83:N83"/>
    <mergeCell ref="M17:N17"/>
    <mergeCell ref="A25:B25"/>
    <mergeCell ref="E24:F24"/>
    <mergeCell ref="E25:F25"/>
    <mergeCell ref="A17:B17"/>
    <mergeCell ref="A18:B18"/>
    <mergeCell ref="M21:N21"/>
    <mergeCell ref="A22:B22"/>
    <mergeCell ref="E18:F18"/>
    <mergeCell ref="I19:J19"/>
    <mergeCell ref="I20:J20"/>
    <mergeCell ref="I21:J21"/>
    <mergeCell ref="I22:J22"/>
    <mergeCell ref="A19:B19"/>
    <mergeCell ref="E19:F19"/>
    <mergeCell ref="E20:F20"/>
    <mergeCell ref="A94:B94"/>
    <mergeCell ref="A88:B88"/>
    <mergeCell ref="A60:B60"/>
    <mergeCell ref="A91:B91"/>
    <mergeCell ref="A92:B92"/>
    <mergeCell ref="A74:B74"/>
    <mergeCell ref="A79:B79"/>
    <mergeCell ref="A80:B80"/>
    <mergeCell ref="A65:B65"/>
    <mergeCell ref="A72:B72"/>
    <mergeCell ref="E93:F93"/>
    <mergeCell ref="A67:B67"/>
    <mergeCell ref="A58:B58"/>
    <mergeCell ref="A87:B87"/>
    <mergeCell ref="A81:B81"/>
    <mergeCell ref="A82:B82"/>
    <mergeCell ref="A89:B89"/>
    <mergeCell ref="A59:B59"/>
    <mergeCell ref="A69:B69"/>
    <mergeCell ref="A70:B70"/>
    <mergeCell ref="I99:J99"/>
    <mergeCell ref="I100:J100"/>
    <mergeCell ref="A95:B95"/>
    <mergeCell ref="E95:F95"/>
    <mergeCell ref="E96:F96"/>
    <mergeCell ref="E97:F97"/>
    <mergeCell ref="E98:F98"/>
    <mergeCell ref="E99:F99"/>
    <mergeCell ref="E100:F100"/>
    <mergeCell ref="I98:J98"/>
    <mergeCell ref="I101:J101"/>
    <mergeCell ref="I193:J193"/>
    <mergeCell ref="I194:J194"/>
    <mergeCell ref="I102:J102"/>
    <mergeCell ref="I103:J103"/>
    <mergeCell ref="I104:J104"/>
    <mergeCell ref="I105:J105"/>
    <mergeCell ref="I106:J106"/>
    <mergeCell ref="I107:J107"/>
    <mergeCell ref="I108:J108"/>
    <mergeCell ref="I195:J195"/>
    <mergeCell ref="I196:J196"/>
    <mergeCell ref="I197:J197"/>
    <mergeCell ref="I110:J110"/>
    <mergeCell ref="I111:J111"/>
    <mergeCell ref="I112:J112"/>
    <mergeCell ref="I113:J113"/>
    <mergeCell ref="I114:J114"/>
    <mergeCell ref="I115:J115"/>
    <mergeCell ref="I181:J181"/>
    <mergeCell ref="I209:J209"/>
    <mergeCell ref="I210:J210"/>
    <mergeCell ref="I203:J203"/>
    <mergeCell ref="I204:J204"/>
    <mergeCell ref="I205:J205"/>
    <mergeCell ref="I206:J206"/>
    <mergeCell ref="I211:J211"/>
    <mergeCell ref="I212:J212"/>
    <mergeCell ref="I217:J217"/>
    <mergeCell ref="E118:F118"/>
    <mergeCell ref="I213:J213"/>
    <mergeCell ref="I214:J214"/>
    <mergeCell ref="I215:J215"/>
    <mergeCell ref="I216:J216"/>
    <mergeCell ref="I207:J207"/>
    <mergeCell ref="I208:J208"/>
    <mergeCell ref="E53:F53"/>
    <mergeCell ref="E115:F115"/>
    <mergeCell ref="A102:B102"/>
    <mergeCell ref="A106:B106"/>
    <mergeCell ref="A107:B107"/>
    <mergeCell ref="A109:B109"/>
    <mergeCell ref="A110:B110"/>
    <mergeCell ref="A114:B114"/>
    <mergeCell ref="A103:B103"/>
    <mergeCell ref="A111:B111"/>
    <mergeCell ref="E43:F43"/>
    <mergeCell ref="E44:F44"/>
    <mergeCell ref="E49:F49"/>
    <mergeCell ref="E52:F52"/>
    <mergeCell ref="A86:B86"/>
    <mergeCell ref="A43:B43"/>
    <mergeCell ref="A55:B55"/>
    <mergeCell ref="A49:B49"/>
    <mergeCell ref="A54:B54"/>
    <mergeCell ref="A78:B78"/>
    <mergeCell ref="A63:B63"/>
    <mergeCell ref="A51:B51"/>
    <mergeCell ref="A56:B56"/>
    <mergeCell ref="A44:B44"/>
    <mergeCell ref="A93:B93"/>
    <mergeCell ref="E116:F116"/>
    <mergeCell ref="A52:B52"/>
    <mergeCell ref="A75:B75"/>
    <mergeCell ref="A68:B68"/>
    <mergeCell ref="A76:B76"/>
    <mergeCell ref="A66:B66"/>
    <mergeCell ref="A73:B73"/>
    <mergeCell ref="A98:B98"/>
    <mergeCell ref="A90:B90"/>
    <mergeCell ref="AO63:AP63"/>
    <mergeCell ref="AO56:AP56"/>
    <mergeCell ref="AO57:AP57"/>
    <mergeCell ref="AO58:AP58"/>
    <mergeCell ref="AO59:AP59"/>
    <mergeCell ref="AO60:AP60"/>
    <mergeCell ref="AO61:AP61"/>
    <mergeCell ref="AO62:AP62"/>
    <mergeCell ref="AG60:AH60"/>
    <mergeCell ref="AG57:AH57"/>
    <mergeCell ref="AG58:AH58"/>
    <mergeCell ref="E30:F30"/>
    <mergeCell ref="E33:F33"/>
    <mergeCell ref="E34:F34"/>
    <mergeCell ref="E35:F35"/>
    <mergeCell ref="E40:F40"/>
    <mergeCell ref="E41:F41"/>
    <mergeCell ref="E45:F45"/>
    <mergeCell ref="A77:B77"/>
    <mergeCell ref="A57:B57"/>
    <mergeCell ref="A112:B112"/>
    <mergeCell ref="A83:B83"/>
    <mergeCell ref="A84:B84"/>
    <mergeCell ref="A105:B105"/>
    <mergeCell ref="A85:B85"/>
    <mergeCell ref="A99:B99"/>
    <mergeCell ref="A100:B100"/>
    <mergeCell ref="A101:B101"/>
    <mergeCell ref="E117:F117"/>
    <mergeCell ref="A108:B108"/>
    <mergeCell ref="A104:B104"/>
    <mergeCell ref="I120:J120"/>
    <mergeCell ref="I119:J119"/>
    <mergeCell ref="I116:J116"/>
    <mergeCell ref="I117:J117"/>
    <mergeCell ref="I118:J118"/>
    <mergeCell ref="E105:F105"/>
    <mergeCell ref="I109:J109"/>
    <mergeCell ref="I121:J121"/>
    <mergeCell ref="I122:J122"/>
    <mergeCell ref="M149:N149"/>
    <mergeCell ref="M125:N125"/>
    <mergeCell ref="I127:J127"/>
    <mergeCell ref="I128:J128"/>
    <mergeCell ref="I129:J129"/>
    <mergeCell ref="I130:J130"/>
    <mergeCell ref="I131:J131"/>
    <mergeCell ref="I132:J132"/>
    <mergeCell ref="M150:N150"/>
    <mergeCell ref="M151:N151"/>
    <mergeCell ref="M144:N144"/>
    <mergeCell ref="M145:N145"/>
    <mergeCell ref="M146:N146"/>
    <mergeCell ref="M147:N147"/>
    <mergeCell ref="M160:N160"/>
    <mergeCell ref="M161:N161"/>
    <mergeCell ref="E120:F120"/>
    <mergeCell ref="E121:F121"/>
    <mergeCell ref="E122:F122"/>
    <mergeCell ref="E123:F123"/>
    <mergeCell ref="M154:N154"/>
    <mergeCell ref="M152:N152"/>
    <mergeCell ref="M153:N153"/>
    <mergeCell ref="M148:N148"/>
    <mergeCell ref="Q171:R171"/>
    <mergeCell ref="Q170:R170"/>
    <mergeCell ref="Q169:R169"/>
    <mergeCell ref="Q168:R168"/>
    <mergeCell ref="Q167:R167"/>
    <mergeCell ref="Q166:R166"/>
    <mergeCell ref="Q165:R165"/>
    <mergeCell ref="Q164:R164"/>
    <mergeCell ref="Q163:R163"/>
    <mergeCell ref="Q162:R162"/>
    <mergeCell ref="Q161:R161"/>
    <mergeCell ref="Q160:R160"/>
    <mergeCell ref="Q159:R159"/>
    <mergeCell ref="Q158:R158"/>
    <mergeCell ref="Q157:R157"/>
    <mergeCell ref="Q156:R156"/>
    <mergeCell ref="Q155:R155"/>
    <mergeCell ref="Q154:R154"/>
    <mergeCell ref="Q153:R153"/>
    <mergeCell ref="Q152:R152"/>
    <mergeCell ref="Q151:R151"/>
    <mergeCell ref="Q150:R150"/>
    <mergeCell ref="Q149:R149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37:R137"/>
    <mergeCell ref="Q136:R136"/>
    <mergeCell ref="Q135:R135"/>
    <mergeCell ref="Q134:R134"/>
    <mergeCell ref="Q133:R133"/>
    <mergeCell ref="Q132:R132"/>
    <mergeCell ref="Q131:R131"/>
    <mergeCell ref="Q130:R130"/>
    <mergeCell ref="Q129:R129"/>
    <mergeCell ref="Q128:R128"/>
    <mergeCell ref="Q127:R127"/>
    <mergeCell ref="Q126:R126"/>
    <mergeCell ref="Q125:R125"/>
    <mergeCell ref="Q124:R124"/>
    <mergeCell ref="Q123:R123"/>
    <mergeCell ref="Q122:R122"/>
    <mergeCell ref="Q121:R121"/>
    <mergeCell ref="Q120:R120"/>
    <mergeCell ref="Q119:R119"/>
    <mergeCell ref="Q118:R118"/>
    <mergeCell ref="Q117:R117"/>
    <mergeCell ref="Q116:R116"/>
    <mergeCell ref="Q115:R115"/>
    <mergeCell ref="Q114:R114"/>
    <mergeCell ref="Q113:R113"/>
    <mergeCell ref="Q112:R112"/>
    <mergeCell ref="Q111:R111"/>
    <mergeCell ref="Q110:R110"/>
    <mergeCell ref="Q109:R109"/>
    <mergeCell ref="Q108:R108"/>
    <mergeCell ref="Q107:R107"/>
    <mergeCell ref="Q106:R106"/>
    <mergeCell ref="Q105:R105"/>
    <mergeCell ref="Q104:R104"/>
    <mergeCell ref="Q103:R103"/>
    <mergeCell ref="Q102:R102"/>
    <mergeCell ref="Q101:R101"/>
    <mergeCell ref="Q100:R100"/>
    <mergeCell ref="Q99:R99"/>
    <mergeCell ref="Q98:R98"/>
    <mergeCell ref="Q97:R97"/>
    <mergeCell ref="Q96:R96"/>
    <mergeCell ref="Q95:R95"/>
    <mergeCell ref="Q94:R94"/>
    <mergeCell ref="Q93:R93"/>
    <mergeCell ref="Q92:R92"/>
    <mergeCell ref="Q91:R91"/>
    <mergeCell ref="Q90:R90"/>
    <mergeCell ref="Q89:R89"/>
    <mergeCell ref="Q88:R88"/>
    <mergeCell ref="Q87:R87"/>
    <mergeCell ref="Q86:R86"/>
    <mergeCell ref="Q85:R85"/>
    <mergeCell ref="Q84:R84"/>
    <mergeCell ref="Q83:R83"/>
    <mergeCell ref="Q82:R82"/>
    <mergeCell ref="Q81:R81"/>
    <mergeCell ref="Q80:R80"/>
    <mergeCell ref="Q79:R79"/>
    <mergeCell ref="Q78:R78"/>
    <mergeCell ref="Q77:R77"/>
    <mergeCell ref="Q76:R76"/>
    <mergeCell ref="Q75:R75"/>
    <mergeCell ref="Q74:R74"/>
    <mergeCell ref="Q73:R73"/>
    <mergeCell ref="Q72:R72"/>
    <mergeCell ref="Q71:R71"/>
    <mergeCell ref="Q70:R70"/>
    <mergeCell ref="Q69:R69"/>
    <mergeCell ref="Q68:R68"/>
    <mergeCell ref="Q67:R67"/>
    <mergeCell ref="Q66:R66"/>
    <mergeCell ref="Q65:R65"/>
    <mergeCell ref="Q64:R64"/>
    <mergeCell ref="Q63:R63"/>
    <mergeCell ref="Q62:R62"/>
    <mergeCell ref="Q61:R61"/>
    <mergeCell ref="Q60:R60"/>
    <mergeCell ref="Q59:R59"/>
    <mergeCell ref="Q58:R58"/>
    <mergeCell ref="Q57:R57"/>
    <mergeCell ref="Q56:R56"/>
    <mergeCell ref="Q54:R54"/>
    <mergeCell ref="Q53:R53"/>
    <mergeCell ref="Q55:R55"/>
    <mergeCell ref="Q49:R49"/>
    <mergeCell ref="Q48:R48"/>
    <mergeCell ref="Q50:R50"/>
    <mergeCell ref="Q47:R47"/>
    <mergeCell ref="Q46:R46"/>
    <mergeCell ref="Q45:R45"/>
    <mergeCell ref="Q44:R44"/>
    <mergeCell ref="Q43:R43"/>
    <mergeCell ref="Q30:R30"/>
    <mergeCell ref="Q29:R29"/>
    <mergeCell ref="Q26:R26"/>
    <mergeCell ref="Q25:R25"/>
    <mergeCell ref="Q24:R24"/>
    <mergeCell ref="Q23:R23"/>
    <mergeCell ref="Q22:R22"/>
    <mergeCell ref="Q21:R21"/>
    <mergeCell ref="Q20:R20"/>
    <mergeCell ref="Q19:R19"/>
    <mergeCell ref="Q14:R14"/>
    <mergeCell ref="Q13:R13"/>
    <mergeCell ref="Q4:R4"/>
    <mergeCell ref="Q5:R5"/>
    <mergeCell ref="Q10:R10"/>
    <mergeCell ref="Q9:R9"/>
    <mergeCell ref="Q8:R8"/>
    <mergeCell ref="Q7:R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39"/>
  <sheetViews>
    <sheetView workbookViewId="0" topLeftCell="A4">
      <selection activeCell="F17" sqref="F17:H17"/>
    </sheetView>
  </sheetViews>
  <sheetFormatPr defaultColWidth="9.140625" defaultRowHeight="12.75"/>
  <cols>
    <col min="1" max="3" width="17.140625" style="0" customWidth="1"/>
    <col min="4" max="5" width="17.8515625" style="0" customWidth="1"/>
    <col min="6" max="8" width="17.140625" style="0" customWidth="1"/>
  </cols>
  <sheetData>
    <row r="1" spans="1:26" ht="4.5" customHeight="1" thickBot="1">
      <c r="A1" s="1756"/>
      <c r="B1" s="1756"/>
      <c r="C1" s="1756"/>
      <c r="D1" s="1756"/>
      <c r="E1" s="1756"/>
      <c r="F1" s="1756"/>
      <c r="G1" s="1756"/>
      <c r="H1" s="175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1573" t="s">
        <v>798</v>
      </c>
      <c r="B2" s="1574"/>
      <c r="C2" s="1574"/>
      <c r="D2" s="1757" t="s">
        <v>797</v>
      </c>
      <c r="E2" s="1572"/>
      <c r="F2" s="1569" t="s">
        <v>799</v>
      </c>
      <c r="G2" s="1569"/>
      <c r="H2" s="157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>
      <c r="A3" s="1758" t="s">
        <v>268</v>
      </c>
      <c r="B3" s="1759"/>
      <c r="C3" s="1760"/>
      <c r="D3" s="1761" t="s">
        <v>788</v>
      </c>
      <c r="E3" s="1762"/>
      <c r="F3" s="1763" t="s">
        <v>1162</v>
      </c>
      <c r="G3" s="1764"/>
      <c r="H3" s="176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>
      <c r="A4" s="1749" t="s">
        <v>292</v>
      </c>
      <c r="B4" s="1750"/>
      <c r="C4" s="1751"/>
      <c r="D4" s="1766" t="s">
        <v>791</v>
      </c>
      <c r="E4" s="1767"/>
      <c r="F4" s="1624" t="s">
        <v>1163</v>
      </c>
      <c r="G4" s="1747"/>
      <c r="H4" s="174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>
      <c r="A5" s="1749" t="s">
        <v>1164</v>
      </c>
      <c r="B5" s="1750"/>
      <c r="C5" s="1751"/>
      <c r="D5" s="1766" t="s">
        <v>792</v>
      </c>
      <c r="E5" s="1767"/>
      <c r="F5" s="1624" t="s">
        <v>1163</v>
      </c>
      <c r="G5" s="1747"/>
      <c r="H5" s="174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>
      <c r="A6" s="1619" t="s">
        <v>293</v>
      </c>
      <c r="B6" s="1743"/>
      <c r="C6" s="1744"/>
      <c r="D6" s="1745" t="s">
        <v>836</v>
      </c>
      <c r="E6" s="1746"/>
      <c r="F6" s="1741" t="s">
        <v>294</v>
      </c>
      <c r="G6" s="1741"/>
      <c r="H6" s="174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>
      <c r="A7" s="1619" t="s">
        <v>295</v>
      </c>
      <c r="B7" s="1743"/>
      <c r="C7" s="1744"/>
      <c r="D7" s="1745" t="s">
        <v>806</v>
      </c>
      <c r="E7" s="1746"/>
      <c r="F7" s="1623" t="s">
        <v>296</v>
      </c>
      <c r="G7" s="1741"/>
      <c r="H7" s="174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>
      <c r="A8" s="1768" t="s">
        <v>297</v>
      </c>
      <c r="B8" s="1769"/>
      <c r="C8" s="1770"/>
      <c r="D8" s="1771" t="s">
        <v>789</v>
      </c>
      <c r="E8" s="1772"/>
      <c r="F8" s="1773" t="s">
        <v>298</v>
      </c>
      <c r="G8" s="1774"/>
      <c r="H8" s="177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>
      <c r="A9" s="1776" t="s">
        <v>1166</v>
      </c>
      <c r="B9" s="1774"/>
      <c r="C9" s="1777"/>
      <c r="D9" s="1771" t="s">
        <v>793</v>
      </c>
      <c r="E9" s="1772"/>
      <c r="F9" s="1773" t="s">
        <v>1167</v>
      </c>
      <c r="G9" s="1774"/>
      <c r="H9" s="1775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>
      <c r="A10" s="1776" t="s">
        <v>673</v>
      </c>
      <c r="B10" s="1774"/>
      <c r="C10" s="1777"/>
      <c r="D10" s="1771" t="s">
        <v>794</v>
      </c>
      <c r="E10" s="1772"/>
      <c r="F10" s="1773" t="s">
        <v>672</v>
      </c>
      <c r="G10" s="1774"/>
      <c r="H10" s="177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>
      <c r="A11" s="1778" t="s">
        <v>675</v>
      </c>
      <c r="B11" s="1779"/>
      <c r="C11" s="1779"/>
      <c r="D11" s="1780" t="s">
        <v>837</v>
      </c>
      <c r="E11" s="1781"/>
      <c r="F11" s="1779" t="s">
        <v>674</v>
      </c>
      <c r="G11" s="1779"/>
      <c r="H11" s="178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>
      <c r="A12" s="1778" t="s">
        <v>299</v>
      </c>
      <c r="B12" s="1779"/>
      <c r="C12" s="1782"/>
      <c r="D12" s="1780" t="s">
        <v>807</v>
      </c>
      <c r="E12" s="1781"/>
      <c r="F12" s="1778" t="s">
        <v>1167</v>
      </c>
      <c r="G12" s="1779"/>
      <c r="H12" s="178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>
      <c r="A13" s="1749" t="s">
        <v>300</v>
      </c>
      <c r="B13" s="1750"/>
      <c r="C13" s="1751"/>
      <c r="D13" s="1752" t="s">
        <v>790</v>
      </c>
      <c r="E13" s="1753"/>
      <c r="F13" s="1624" t="s">
        <v>154</v>
      </c>
      <c r="G13" s="1747"/>
      <c r="H13" s="174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>
      <c r="A14" s="1749" t="s">
        <v>291</v>
      </c>
      <c r="B14" s="1750"/>
      <c r="C14" s="1751"/>
      <c r="D14" s="1752" t="s">
        <v>795</v>
      </c>
      <c r="E14" s="1753"/>
      <c r="F14" s="1624" t="s">
        <v>676</v>
      </c>
      <c r="G14" s="1747"/>
      <c r="H14" s="174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>
      <c r="A15" s="1749" t="s">
        <v>677</v>
      </c>
      <c r="B15" s="1750"/>
      <c r="C15" s="1751"/>
      <c r="D15" s="1752" t="s">
        <v>796</v>
      </c>
      <c r="E15" s="1753"/>
      <c r="F15" s="1624" t="s">
        <v>277</v>
      </c>
      <c r="G15" s="1747"/>
      <c r="H15" s="174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>
      <c r="A16" s="1619" t="s">
        <v>301</v>
      </c>
      <c r="B16" s="1743"/>
      <c r="C16" s="1743"/>
      <c r="D16" s="1754" t="s">
        <v>838</v>
      </c>
      <c r="E16" s="1755"/>
      <c r="F16" s="1635" t="s">
        <v>785</v>
      </c>
      <c r="G16" s="1743"/>
      <c r="H16" s="174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>
      <c r="A17" s="1619" t="s">
        <v>290</v>
      </c>
      <c r="B17" s="1743"/>
      <c r="C17" s="1744"/>
      <c r="D17" s="1754" t="s">
        <v>808</v>
      </c>
      <c r="E17" s="1755"/>
      <c r="F17" s="1589" t="s">
        <v>678</v>
      </c>
      <c r="G17" s="1635"/>
      <c r="H17" s="178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>
      <c r="A18" s="1749" t="s">
        <v>302</v>
      </c>
      <c r="B18" s="1750"/>
      <c r="C18" s="1751"/>
      <c r="D18" s="1766" t="s">
        <v>422</v>
      </c>
      <c r="E18" s="1767"/>
      <c r="F18" s="1624" t="s">
        <v>303</v>
      </c>
      <c r="G18" s="1747"/>
      <c r="H18" s="174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>
      <c r="A19" s="1749" t="s">
        <v>289</v>
      </c>
      <c r="B19" s="1750"/>
      <c r="C19" s="1751"/>
      <c r="D19" s="1766" t="s">
        <v>609</v>
      </c>
      <c r="E19" s="1767"/>
      <c r="F19" s="1624" t="s">
        <v>680</v>
      </c>
      <c r="G19" s="1747"/>
      <c r="H19" s="174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1749" t="s">
        <v>682</v>
      </c>
      <c r="B20" s="1750"/>
      <c r="C20" s="1751"/>
      <c r="D20" s="1766" t="s">
        <v>610</v>
      </c>
      <c r="E20" s="1767"/>
      <c r="F20" s="1624" t="s">
        <v>681</v>
      </c>
      <c r="G20" s="1747"/>
      <c r="H20" s="174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1619" t="s">
        <v>304</v>
      </c>
      <c r="B21" s="1743"/>
      <c r="C21" s="1743"/>
      <c r="D21" s="1745" t="s">
        <v>611</v>
      </c>
      <c r="E21" s="1746"/>
      <c r="F21" s="1741" t="s">
        <v>676</v>
      </c>
      <c r="G21" s="1741"/>
      <c r="H21" s="174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1619" t="s">
        <v>306</v>
      </c>
      <c r="B22" s="1743"/>
      <c r="C22" s="1744"/>
      <c r="D22" s="1745" t="s">
        <v>632</v>
      </c>
      <c r="E22" s="1746"/>
      <c r="F22" s="1623" t="s">
        <v>305</v>
      </c>
      <c r="G22" s="1741"/>
      <c r="H22" s="174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1619" t="s">
        <v>265</v>
      </c>
      <c r="B23" s="1743"/>
      <c r="C23" s="1744"/>
      <c r="D23" s="1745" t="s">
        <v>684</v>
      </c>
      <c r="E23" s="1746"/>
      <c r="F23" s="1623" t="s">
        <v>686</v>
      </c>
      <c r="G23" s="1741"/>
      <c r="H23" s="1742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1619" t="s">
        <v>687</v>
      </c>
      <c r="B24" s="1743"/>
      <c r="C24" s="1744"/>
      <c r="D24" s="1745" t="s">
        <v>685</v>
      </c>
      <c r="E24" s="1746"/>
      <c r="F24" s="1623" t="s">
        <v>1163</v>
      </c>
      <c r="G24" s="1741"/>
      <c r="H24" s="1742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1749" t="s">
        <v>308</v>
      </c>
      <c r="B25" s="1750"/>
      <c r="C25" s="1751"/>
      <c r="D25" s="1752" t="s">
        <v>423</v>
      </c>
      <c r="E25" s="1753"/>
      <c r="F25" s="1624" t="s">
        <v>307</v>
      </c>
      <c r="G25" s="1747"/>
      <c r="H25" s="174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1749" t="s">
        <v>688</v>
      </c>
      <c r="B26" s="1750"/>
      <c r="C26" s="1751"/>
      <c r="D26" s="1752" t="s">
        <v>612</v>
      </c>
      <c r="E26" s="1753"/>
      <c r="F26" s="1624" t="s">
        <v>689</v>
      </c>
      <c r="G26" s="1747"/>
      <c r="H26" s="174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1749" t="s">
        <v>690</v>
      </c>
      <c r="B27" s="1750"/>
      <c r="C27" s="1751"/>
      <c r="D27" s="1752" t="s">
        <v>613</v>
      </c>
      <c r="E27" s="1753"/>
      <c r="F27" s="1624" t="s">
        <v>278</v>
      </c>
      <c r="G27" s="1747"/>
      <c r="H27" s="174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1619" t="s">
        <v>310</v>
      </c>
      <c r="B28" s="1743"/>
      <c r="C28" s="1743"/>
      <c r="D28" s="1754" t="s">
        <v>614</v>
      </c>
      <c r="E28" s="1755"/>
      <c r="F28" s="1741" t="s">
        <v>309</v>
      </c>
      <c r="G28" s="1741"/>
      <c r="H28" s="1742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1619" t="s">
        <v>266</v>
      </c>
      <c r="B29" s="1743"/>
      <c r="C29" s="1744"/>
      <c r="D29" s="1754" t="s">
        <v>633</v>
      </c>
      <c r="E29" s="1755"/>
      <c r="F29" s="1623" t="s">
        <v>693</v>
      </c>
      <c r="G29" s="1741"/>
      <c r="H29" s="1742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1619" t="s">
        <v>267</v>
      </c>
      <c r="B30" s="1743"/>
      <c r="C30" s="1744"/>
      <c r="D30" s="1754" t="s">
        <v>691</v>
      </c>
      <c r="E30" s="1755"/>
      <c r="F30" s="1623" t="s">
        <v>694</v>
      </c>
      <c r="G30" s="1741"/>
      <c r="H30" s="174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1619" t="s">
        <v>695</v>
      </c>
      <c r="B31" s="1743"/>
      <c r="C31" s="1744"/>
      <c r="D31" s="1754" t="s">
        <v>692</v>
      </c>
      <c r="E31" s="1755"/>
      <c r="F31" s="1623" t="s">
        <v>279</v>
      </c>
      <c r="G31" s="1741"/>
      <c r="H31" s="1742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1749" t="s">
        <v>312</v>
      </c>
      <c r="B32" s="1750"/>
      <c r="C32" s="1751"/>
      <c r="D32" s="1766" t="s">
        <v>615</v>
      </c>
      <c r="E32" s="1767"/>
      <c r="F32" s="1624" t="s">
        <v>311</v>
      </c>
      <c r="G32" s="1747"/>
      <c r="H32" s="1748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1749" t="s">
        <v>288</v>
      </c>
      <c r="B33" s="1750"/>
      <c r="C33" s="1751"/>
      <c r="D33" s="1766" t="s">
        <v>616</v>
      </c>
      <c r="E33" s="1767"/>
      <c r="F33" s="1624" t="s">
        <v>700</v>
      </c>
      <c r="G33" s="1747"/>
      <c r="H33" s="1748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1749" t="s">
        <v>134</v>
      </c>
      <c r="B34" s="1750"/>
      <c r="C34" s="1751"/>
      <c r="D34" s="1766" t="s">
        <v>617</v>
      </c>
      <c r="E34" s="1767"/>
      <c r="F34" s="1624" t="s">
        <v>683</v>
      </c>
      <c r="G34" s="1747"/>
      <c r="H34" s="174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1619" t="s">
        <v>313</v>
      </c>
      <c r="B35" s="1743"/>
      <c r="C35" s="1743"/>
      <c r="D35" s="1745" t="s">
        <v>618</v>
      </c>
      <c r="E35" s="1746"/>
      <c r="F35" s="1741" t="s">
        <v>314</v>
      </c>
      <c r="G35" s="1741"/>
      <c r="H35" s="174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1619" t="s">
        <v>315</v>
      </c>
      <c r="B36" s="1743"/>
      <c r="C36" s="1744"/>
      <c r="D36" s="1745" t="s">
        <v>634</v>
      </c>
      <c r="E36" s="1746"/>
      <c r="F36" s="1623" t="s">
        <v>136</v>
      </c>
      <c r="G36" s="1741"/>
      <c r="H36" s="174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1619" t="s">
        <v>287</v>
      </c>
      <c r="B37" s="1743"/>
      <c r="C37" s="1744"/>
      <c r="D37" s="1745" t="s">
        <v>696</v>
      </c>
      <c r="E37" s="1746"/>
      <c r="F37" s="1623" t="s">
        <v>138</v>
      </c>
      <c r="G37" s="1741"/>
      <c r="H37" s="174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1619" t="s">
        <v>139</v>
      </c>
      <c r="B38" s="1743"/>
      <c r="C38" s="1744"/>
      <c r="D38" s="1745" t="s">
        <v>697</v>
      </c>
      <c r="E38" s="1746"/>
      <c r="F38" s="1623" t="s">
        <v>137</v>
      </c>
      <c r="G38" s="1741"/>
      <c r="H38" s="174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1749" t="s">
        <v>140</v>
      </c>
      <c r="B39" s="1750"/>
      <c r="C39" s="1751"/>
      <c r="D39" s="1752" t="s">
        <v>800</v>
      </c>
      <c r="E39" s="1753"/>
      <c r="F39" s="1624" t="s">
        <v>141</v>
      </c>
      <c r="G39" s="1747"/>
      <c r="H39" s="174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1619" t="s">
        <v>285</v>
      </c>
      <c r="B40" s="1743"/>
      <c r="C40" s="1744"/>
      <c r="D40" s="1752" t="s">
        <v>801</v>
      </c>
      <c r="E40" s="1753"/>
      <c r="F40" s="1623" t="s">
        <v>146</v>
      </c>
      <c r="G40" s="1741"/>
      <c r="H40" s="174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1619" t="s">
        <v>286</v>
      </c>
      <c r="B41" s="1743"/>
      <c r="C41" s="1744"/>
      <c r="D41" s="1752" t="s">
        <v>802</v>
      </c>
      <c r="E41" s="1753"/>
      <c r="F41" s="1623" t="s">
        <v>145</v>
      </c>
      <c r="G41" s="1741"/>
      <c r="H41" s="174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1749" t="s">
        <v>140</v>
      </c>
      <c r="B42" s="1750"/>
      <c r="C42" s="1751"/>
      <c r="D42" s="1754" t="s">
        <v>839</v>
      </c>
      <c r="E42" s="1755"/>
      <c r="F42" s="1624" t="s">
        <v>141</v>
      </c>
      <c r="G42" s="1747"/>
      <c r="H42" s="1748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1619" t="s">
        <v>285</v>
      </c>
      <c r="B43" s="1743"/>
      <c r="C43" s="1744"/>
      <c r="D43" s="1754" t="s">
        <v>143</v>
      </c>
      <c r="E43" s="1755"/>
      <c r="F43" s="1623" t="s">
        <v>145</v>
      </c>
      <c r="G43" s="1741"/>
      <c r="H43" s="174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1619" t="s">
        <v>269</v>
      </c>
      <c r="B44" s="1743"/>
      <c r="C44" s="1744"/>
      <c r="D44" s="1754" t="s">
        <v>144</v>
      </c>
      <c r="E44" s="1755"/>
      <c r="F44" s="1623" t="s">
        <v>146</v>
      </c>
      <c r="G44" s="1741"/>
      <c r="H44" s="174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1776" t="s">
        <v>147</v>
      </c>
      <c r="B45" s="1774"/>
      <c r="C45" s="1777"/>
      <c r="D45" s="1771" t="s">
        <v>803</v>
      </c>
      <c r="E45" s="1772"/>
      <c r="F45" s="1773" t="s">
        <v>316</v>
      </c>
      <c r="G45" s="1774"/>
      <c r="H45" s="177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1749" t="s">
        <v>317</v>
      </c>
      <c r="B46" s="1750"/>
      <c r="C46" s="1751"/>
      <c r="D46" s="1784" t="s">
        <v>809</v>
      </c>
      <c r="E46" s="1785"/>
      <c r="F46" s="1624" t="s">
        <v>1163</v>
      </c>
      <c r="G46" s="1747"/>
      <c r="H46" s="1748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1749" t="s">
        <v>270</v>
      </c>
      <c r="B47" s="1750"/>
      <c r="C47" s="1751"/>
      <c r="D47" s="1784" t="s">
        <v>810</v>
      </c>
      <c r="E47" s="1785"/>
      <c r="F47" s="1624" t="s">
        <v>152</v>
      </c>
      <c r="G47" s="1747"/>
      <c r="H47" s="1748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1749" t="s">
        <v>271</v>
      </c>
      <c r="B48" s="1750"/>
      <c r="C48" s="1751"/>
      <c r="D48" s="1784" t="s">
        <v>811</v>
      </c>
      <c r="E48" s="1785"/>
      <c r="F48" s="1624" t="s">
        <v>153</v>
      </c>
      <c r="G48" s="1747"/>
      <c r="H48" s="174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1619" t="s">
        <v>318</v>
      </c>
      <c r="B49" s="1743"/>
      <c r="C49" s="1744"/>
      <c r="D49" s="1786" t="s">
        <v>840</v>
      </c>
      <c r="E49" s="1787"/>
      <c r="F49" s="1623" t="s">
        <v>319</v>
      </c>
      <c r="G49" s="1741"/>
      <c r="H49" s="174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1619" t="s">
        <v>284</v>
      </c>
      <c r="B50" s="1743"/>
      <c r="C50" s="1744"/>
      <c r="D50" s="1786" t="s">
        <v>148</v>
      </c>
      <c r="E50" s="1787"/>
      <c r="F50" s="1623" t="s">
        <v>1165</v>
      </c>
      <c r="G50" s="1741"/>
      <c r="H50" s="174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1619" t="s">
        <v>135</v>
      </c>
      <c r="B51" s="1743"/>
      <c r="C51" s="1743"/>
      <c r="D51" s="1786" t="s">
        <v>149</v>
      </c>
      <c r="E51" s="1787"/>
      <c r="F51" s="1741" t="s">
        <v>276</v>
      </c>
      <c r="G51" s="1741"/>
      <c r="H51" s="174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1788" t="s">
        <v>550</v>
      </c>
      <c r="B52" s="1750"/>
      <c r="C52" s="1751"/>
      <c r="D52" s="1752" t="s">
        <v>812</v>
      </c>
      <c r="E52" s="1753"/>
      <c r="F52" s="1624" t="s">
        <v>549</v>
      </c>
      <c r="G52" s="1747"/>
      <c r="H52" s="174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1789" t="s">
        <v>553</v>
      </c>
      <c r="B53" s="1790"/>
      <c r="C53" s="1791"/>
      <c r="D53" s="1752" t="s">
        <v>813</v>
      </c>
      <c r="E53" s="1753"/>
      <c r="F53" s="1624" t="s">
        <v>686</v>
      </c>
      <c r="G53" s="1747"/>
      <c r="H53" s="174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1749" t="s">
        <v>555</v>
      </c>
      <c r="B54" s="1750"/>
      <c r="C54" s="1751"/>
      <c r="D54" s="1752" t="s">
        <v>814</v>
      </c>
      <c r="E54" s="1753"/>
      <c r="F54" s="1624" t="s">
        <v>554</v>
      </c>
      <c r="G54" s="1747"/>
      <c r="H54" s="174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1619" t="s">
        <v>548</v>
      </c>
      <c r="B55" s="1743"/>
      <c r="C55" s="1744"/>
      <c r="D55" s="1754" t="s">
        <v>841</v>
      </c>
      <c r="E55" s="1755"/>
      <c r="F55" s="1623" t="s">
        <v>547</v>
      </c>
      <c r="G55" s="1741"/>
      <c r="H55" s="174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1619" t="s">
        <v>544</v>
      </c>
      <c r="B56" s="1743"/>
      <c r="C56" s="1744"/>
      <c r="D56" s="1754" t="s">
        <v>150</v>
      </c>
      <c r="E56" s="1755"/>
      <c r="F56" s="1623" t="s">
        <v>543</v>
      </c>
      <c r="G56" s="1741"/>
      <c r="H56" s="174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1619" t="s">
        <v>545</v>
      </c>
      <c r="B57" s="1743"/>
      <c r="C57" s="1743"/>
      <c r="D57" s="1754" t="s">
        <v>151</v>
      </c>
      <c r="E57" s="1755"/>
      <c r="F57" s="1635" t="s">
        <v>546</v>
      </c>
      <c r="G57" s="1743"/>
      <c r="H57" s="1744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1749" t="s">
        <v>849</v>
      </c>
      <c r="B58" s="1750"/>
      <c r="C58" s="1751"/>
      <c r="D58" s="1766" t="s">
        <v>815</v>
      </c>
      <c r="E58" s="1767"/>
      <c r="F58" s="1624" t="s">
        <v>539</v>
      </c>
      <c r="G58" s="1747"/>
      <c r="H58" s="174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1749" t="s">
        <v>847</v>
      </c>
      <c r="B59" s="1750"/>
      <c r="C59" s="1751"/>
      <c r="D59" s="1766" t="s">
        <v>816</v>
      </c>
      <c r="E59" s="1767"/>
      <c r="F59" s="1624" t="s">
        <v>1163</v>
      </c>
      <c r="G59" s="1747"/>
      <c r="H59" s="1748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1749" t="s">
        <v>848</v>
      </c>
      <c r="B60" s="1750"/>
      <c r="C60" s="1751"/>
      <c r="D60" s="1766" t="s">
        <v>817</v>
      </c>
      <c r="E60" s="1767"/>
      <c r="F60" s="1624" t="s">
        <v>301</v>
      </c>
      <c r="G60" s="1747"/>
      <c r="H60" s="1748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1619" t="s">
        <v>557</v>
      </c>
      <c r="B61" s="1743"/>
      <c r="C61" s="1744"/>
      <c r="D61" s="1745" t="s">
        <v>842</v>
      </c>
      <c r="E61" s="1746"/>
      <c r="F61" s="1623" t="s">
        <v>556</v>
      </c>
      <c r="G61" s="1741"/>
      <c r="H61" s="174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1619" t="s">
        <v>558</v>
      </c>
      <c r="B62" s="1743"/>
      <c r="C62" s="1744"/>
      <c r="D62" s="1745" t="s">
        <v>551</v>
      </c>
      <c r="E62" s="1746"/>
      <c r="F62" s="1623" t="s">
        <v>559</v>
      </c>
      <c r="G62" s="1741"/>
      <c r="H62" s="174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1619" t="s">
        <v>560</v>
      </c>
      <c r="B63" s="1743"/>
      <c r="C63" s="1743"/>
      <c r="D63" s="1745" t="s">
        <v>552</v>
      </c>
      <c r="E63" s="1746"/>
      <c r="F63" s="1741" t="s">
        <v>561</v>
      </c>
      <c r="G63" s="1741"/>
      <c r="H63" s="1742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1619" t="s">
        <v>320</v>
      </c>
      <c r="B64" s="1743"/>
      <c r="C64" s="1744"/>
      <c r="D64" s="1754" t="s">
        <v>197</v>
      </c>
      <c r="E64" s="1755"/>
      <c r="F64" s="1623" t="s">
        <v>679</v>
      </c>
      <c r="G64" s="1741"/>
      <c r="H64" s="1742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>
      <c r="A65" s="1619" t="s">
        <v>283</v>
      </c>
      <c r="B65" s="1743"/>
      <c r="C65" s="1744"/>
      <c r="D65" s="1754" t="s">
        <v>635</v>
      </c>
      <c r="E65" s="1755"/>
      <c r="F65" s="1623" t="s">
        <v>683</v>
      </c>
      <c r="G65" s="1741"/>
      <c r="H65" s="1742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>
      <c r="A66" s="1619" t="s">
        <v>155</v>
      </c>
      <c r="B66" s="1743"/>
      <c r="C66" s="1744"/>
      <c r="D66" s="1754" t="s">
        <v>636</v>
      </c>
      <c r="E66" s="1755"/>
      <c r="F66" s="1623" t="s">
        <v>280</v>
      </c>
      <c r="G66" s="1741"/>
      <c r="H66" s="1742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>
      <c r="A67" s="1619" t="s">
        <v>322</v>
      </c>
      <c r="B67" s="1743"/>
      <c r="C67" s="1744"/>
      <c r="D67" s="1754" t="s">
        <v>637</v>
      </c>
      <c r="E67" s="1755"/>
      <c r="F67" s="1623" t="s">
        <v>321</v>
      </c>
      <c r="G67" s="1741"/>
      <c r="H67" s="1742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>
      <c r="A68" s="1619" t="s">
        <v>156</v>
      </c>
      <c r="B68" s="1743"/>
      <c r="C68" s="1744"/>
      <c r="D68" s="1752" t="s">
        <v>619</v>
      </c>
      <c r="E68" s="1753"/>
      <c r="F68" s="1623" t="s">
        <v>157</v>
      </c>
      <c r="G68" s="1741"/>
      <c r="H68" s="1742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>
      <c r="A69" s="1619" t="s">
        <v>158</v>
      </c>
      <c r="B69" s="1743"/>
      <c r="C69" s="1744"/>
      <c r="D69" s="1752" t="s">
        <v>698</v>
      </c>
      <c r="E69" s="1753"/>
      <c r="F69" s="1623" t="s">
        <v>159</v>
      </c>
      <c r="G69" s="1741"/>
      <c r="H69" s="1742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>
      <c r="A70" s="1749" t="s">
        <v>160</v>
      </c>
      <c r="B70" s="1750"/>
      <c r="C70" s="1751"/>
      <c r="D70" s="1752" t="s">
        <v>699</v>
      </c>
      <c r="E70" s="1753"/>
      <c r="F70" s="1624" t="s">
        <v>159</v>
      </c>
      <c r="G70" s="1747"/>
      <c r="H70" s="1748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>
      <c r="A71" s="1749" t="s">
        <v>323</v>
      </c>
      <c r="B71" s="1750"/>
      <c r="C71" s="1751"/>
      <c r="D71" s="1766" t="s">
        <v>804</v>
      </c>
      <c r="E71" s="1767"/>
      <c r="F71" s="1624" t="s">
        <v>324</v>
      </c>
      <c r="G71" s="1747"/>
      <c r="H71" s="1748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>
      <c r="A72" s="1605" t="s">
        <v>325</v>
      </c>
      <c r="B72" s="1792"/>
      <c r="C72" s="1792"/>
      <c r="D72" s="1745" t="s">
        <v>818</v>
      </c>
      <c r="E72" s="1746"/>
      <c r="F72" s="1741" t="s">
        <v>326</v>
      </c>
      <c r="G72" s="1741"/>
      <c r="H72" s="1742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>
      <c r="A73" s="1605" t="s">
        <v>327</v>
      </c>
      <c r="B73" s="1628"/>
      <c r="C73" s="1628"/>
      <c r="D73" s="1745" t="s">
        <v>439</v>
      </c>
      <c r="E73" s="1746"/>
      <c r="F73" s="1741" t="s">
        <v>687</v>
      </c>
      <c r="G73" s="1741"/>
      <c r="H73" s="1742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>
      <c r="A74" s="1749" t="s">
        <v>162</v>
      </c>
      <c r="B74" s="1750"/>
      <c r="C74" s="1751"/>
      <c r="D74" s="1766" t="s">
        <v>620</v>
      </c>
      <c r="E74" s="1767"/>
      <c r="F74" s="1624" t="s">
        <v>161</v>
      </c>
      <c r="G74" s="1747"/>
      <c r="H74" s="1748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>
      <c r="A75" s="1749" t="s">
        <v>206</v>
      </c>
      <c r="B75" s="1750"/>
      <c r="C75" s="1751"/>
      <c r="D75" s="1752" t="s">
        <v>621</v>
      </c>
      <c r="E75" s="1753"/>
      <c r="F75" s="1624" t="s">
        <v>207</v>
      </c>
      <c r="G75" s="1747"/>
      <c r="H75" s="1748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>
      <c r="A76" s="1789" t="s">
        <v>272</v>
      </c>
      <c r="B76" s="1790"/>
      <c r="C76" s="1791"/>
      <c r="D76" s="1793" t="s">
        <v>622</v>
      </c>
      <c r="E76" s="1794"/>
      <c r="F76" s="1624" t="s">
        <v>328</v>
      </c>
      <c r="G76" s="1747"/>
      <c r="H76" s="1748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>
      <c r="A77" s="1795" t="s">
        <v>329</v>
      </c>
      <c r="B77" s="1796"/>
      <c r="C77" s="1797"/>
      <c r="D77" s="1766" t="s">
        <v>142</v>
      </c>
      <c r="E77" s="1767"/>
      <c r="F77" s="1798" t="s">
        <v>330</v>
      </c>
      <c r="G77" s="1799"/>
      <c r="H77" s="180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>
      <c r="A78" s="1749" t="s">
        <v>336</v>
      </c>
      <c r="B78" s="1750"/>
      <c r="C78" s="1751"/>
      <c r="D78" s="1754" t="s">
        <v>641</v>
      </c>
      <c r="E78" s="1755"/>
      <c r="F78" s="1624" t="s">
        <v>331</v>
      </c>
      <c r="G78" s="1747"/>
      <c r="H78" s="1748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>
      <c r="A79" s="1619" t="s">
        <v>340</v>
      </c>
      <c r="B79" s="1743"/>
      <c r="C79" s="1744"/>
      <c r="D79" s="1754" t="s">
        <v>642</v>
      </c>
      <c r="E79" s="1755"/>
      <c r="F79" s="1623" t="s">
        <v>331</v>
      </c>
      <c r="G79" s="1741"/>
      <c r="H79" s="174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>
      <c r="A80" s="1619" t="s">
        <v>337</v>
      </c>
      <c r="B80" s="1743"/>
      <c r="C80" s="1744"/>
      <c r="D80" s="1754" t="s">
        <v>643</v>
      </c>
      <c r="E80" s="1755"/>
      <c r="F80" s="1623" t="s">
        <v>331</v>
      </c>
      <c r="G80" s="1741"/>
      <c r="H80" s="174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>
      <c r="A81" s="1619" t="s">
        <v>338</v>
      </c>
      <c r="B81" s="1743"/>
      <c r="C81" s="1744"/>
      <c r="D81" s="1754" t="s">
        <v>644</v>
      </c>
      <c r="E81" s="1755"/>
      <c r="F81" s="1623" t="s">
        <v>331</v>
      </c>
      <c r="G81" s="1741"/>
      <c r="H81" s="174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>
      <c r="A82" s="1749" t="s">
        <v>336</v>
      </c>
      <c r="B82" s="1750"/>
      <c r="C82" s="1751"/>
      <c r="D82" s="1754" t="s">
        <v>164</v>
      </c>
      <c r="E82" s="1755"/>
      <c r="F82" s="1623" t="s">
        <v>331</v>
      </c>
      <c r="G82" s="1741"/>
      <c r="H82" s="174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>
      <c r="A83" s="1619" t="s">
        <v>339</v>
      </c>
      <c r="B83" s="1743"/>
      <c r="C83" s="1744"/>
      <c r="D83" s="1745" t="s">
        <v>163</v>
      </c>
      <c r="E83" s="1746"/>
      <c r="F83" s="1623" t="s">
        <v>331</v>
      </c>
      <c r="G83" s="1741"/>
      <c r="H83" s="174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>
      <c r="A84" s="1619" t="s">
        <v>345</v>
      </c>
      <c r="B84" s="1743"/>
      <c r="C84" s="1744"/>
      <c r="D84" s="1745" t="s">
        <v>805</v>
      </c>
      <c r="E84" s="1746"/>
      <c r="F84" s="1623" t="s">
        <v>331</v>
      </c>
      <c r="G84" s="1741"/>
      <c r="H84" s="174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>
      <c r="A85" s="1619" t="s">
        <v>342</v>
      </c>
      <c r="B85" s="1743"/>
      <c r="C85" s="1744"/>
      <c r="D85" s="1745" t="s">
        <v>638</v>
      </c>
      <c r="E85" s="1746"/>
      <c r="F85" s="1623" t="s">
        <v>331</v>
      </c>
      <c r="G85" s="1741"/>
      <c r="H85" s="1742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>
      <c r="A86" s="1619" t="s">
        <v>343</v>
      </c>
      <c r="B86" s="1743"/>
      <c r="C86" s="1744"/>
      <c r="D86" s="1745" t="s">
        <v>639</v>
      </c>
      <c r="E86" s="1746"/>
      <c r="F86" s="1623" t="s">
        <v>331</v>
      </c>
      <c r="G86" s="1741"/>
      <c r="H86" s="174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>
      <c r="A87" s="1619" t="s">
        <v>344</v>
      </c>
      <c r="B87" s="1743"/>
      <c r="C87" s="1744"/>
      <c r="D87" s="1745" t="s">
        <v>640</v>
      </c>
      <c r="E87" s="1746"/>
      <c r="F87" s="1623" t="s">
        <v>331</v>
      </c>
      <c r="G87" s="1741"/>
      <c r="H87" s="174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>
      <c r="A88" s="1619" t="s">
        <v>345</v>
      </c>
      <c r="B88" s="1743"/>
      <c r="C88" s="1744"/>
      <c r="D88" s="1745" t="s">
        <v>165</v>
      </c>
      <c r="E88" s="1746"/>
      <c r="F88" s="1623" t="s">
        <v>331</v>
      </c>
      <c r="G88" s="1741"/>
      <c r="H88" s="174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>
      <c r="A89" s="1749" t="s">
        <v>204</v>
      </c>
      <c r="B89" s="1750"/>
      <c r="C89" s="1751"/>
      <c r="D89" s="1754" t="s">
        <v>623</v>
      </c>
      <c r="E89" s="1755"/>
      <c r="F89" s="1624" t="s">
        <v>203</v>
      </c>
      <c r="G89" s="1747"/>
      <c r="H89" s="1748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>
      <c r="A90" s="1749" t="s">
        <v>352</v>
      </c>
      <c r="B90" s="1750"/>
      <c r="C90" s="1751"/>
      <c r="D90" s="1745" t="s">
        <v>441</v>
      </c>
      <c r="E90" s="1746"/>
      <c r="F90" s="1624" t="s">
        <v>347</v>
      </c>
      <c r="G90" s="1747"/>
      <c r="H90" s="1748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>
      <c r="A91" s="1749" t="s">
        <v>346</v>
      </c>
      <c r="B91" s="1750"/>
      <c r="C91" s="1751"/>
      <c r="D91" s="1766" t="s">
        <v>442</v>
      </c>
      <c r="E91" s="1767"/>
      <c r="F91" s="1624" t="s">
        <v>347</v>
      </c>
      <c r="G91" s="1747"/>
      <c r="H91" s="1748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>
      <c r="A92" s="1749" t="s">
        <v>348</v>
      </c>
      <c r="B92" s="1750"/>
      <c r="C92" s="1751"/>
      <c r="D92" s="1766" t="s">
        <v>443</v>
      </c>
      <c r="E92" s="1767"/>
      <c r="F92" s="1624" t="s">
        <v>349</v>
      </c>
      <c r="G92" s="1747"/>
      <c r="H92" s="1748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>
      <c r="A93" s="1749" t="s">
        <v>351</v>
      </c>
      <c r="B93" s="1750"/>
      <c r="C93" s="1751"/>
      <c r="D93" s="1766" t="s">
        <v>444</v>
      </c>
      <c r="E93" s="1767"/>
      <c r="F93" s="1624" t="s">
        <v>350</v>
      </c>
      <c r="G93" s="1747"/>
      <c r="H93" s="1748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>
      <c r="A94" s="1749" t="s">
        <v>352</v>
      </c>
      <c r="B94" s="1750"/>
      <c r="C94" s="1751"/>
      <c r="D94" s="1801" t="s">
        <v>445</v>
      </c>
      <c r="E94" s="1802"/>
      <c r="F94" s="1624" t="s">
        <v>275</v>
      </c>
      <c r="G94" s="1747"/>
      <c r="H94" s="174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>
      <c r="A95" s="1749" t="s">
        <v>282</v>
      </c>
      <c r="B95" s="1750"/>
      <c r="C95" s="1751"/>
      <c r="D95" s="1754" t="s">
        <v>130</v>
      </c>
      <c r="E95" s="1755"/>
      <c r="F95" s="1623" t="s">
        <v>274</v>
      </c>
      <c r="G95" s="1741"/>
      <c r="H95" s="1742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>
      <c r="A96" s="1749" t="s">
        <v>332</v>
      </c>
      <c r="B96" s="1750"/>
      <c r="C96" s="1751"/>
      <c r="D96" s="1752" t="s">
        <v>604</v>
      </c>
      <c r="E96" s="1753"/>
      <c r="F96" s="1624" t="s">
        <v>333</v>
      </c>
      <c r="G96" s="1747"/>
      <c r="H96" s="1748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>
      <c r="A97" s="1749" t="s">
        <v>208</v>
      </c>
      <c r="B97" s="1750"/>
      <c r="C97" s="1751"/>
      <c r="D97" s="1752" t="s">
        <v>605</v>
      </c>
      <c r="E97" s="1753"/>
      <c r="F97" s="1624" t="s">
        <v>209</v>
      </c>
      <c r="G97" s="1747"/>
      <c r="H97" s="1748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>
      <c r="A98" s="1619" t="s">
        <v>334</v>
      </c>
      <c r="B98" s="1743"/>
      <c r="C98" s="1743"/>
      <c r="D98" s="1752" t="s">
        <v>606</v>
      </c>
      <c r="E98" s="1753"/>
      <c r="F98" s="1741" t="s">
        <v>341</v>
      </c>
      <c r="G98" s="1741"/>
      <c r="H98" s="1742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>
      <c r="A99" s="1749" t="s">
        <v>282</v>
      </c>
      <c r="B99" s="1750"/>
      <c r="C99" s="1751"/>
      <c r="D99" s="1793" t="s">
        <v>607</v>
      </c>
      <c r="E99" s="1794"/>
      <c r="F99" s="1623" t="s">
        <v>274</v>
      </c>
      <c r="G99" s="1741"/>
      <c r="H99" s="1742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>
      <c r="A100" s="1619" t="s">
        <v>335</v>
      </c>
      <c r="B100" s="1743"/>
      <c r="C100" s="1744"/>
      <c r="D100" s="1754" t="s">
        <v>205</v>
      </c>
      <c r="E100" s="1755"/>
      <c r="F100" s="1623" t="s">
        <v>281</v>
      </c>
      <c r="G100" s="1741"/>
      <c r="H100" s="1742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>
      <c r="A101" s="1619" t="s">
        <v>353</v>
      </c>
      <c r="B101" s="1743"/>
      <c r="C101" s="1744"/>
      <c r="D101" s="1745" t="s">
        <v>446</v>
      </c>
      <c r="E101" s="1746"/>
      <c r="F101" s="1623" t="s">
        <v>354</v>
      </c>
      <c r="G101" s="1741"/>
      <c r="H101" s="1742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>
      <c r="A102" s="1749" t="s">
        <v>210</v>
      </c>
      <c r="B102" s="1750"/>
      <c r="C102" s="1751"/>
      <c r="D102" s="1766" t="s">
        <v>452</v>
      </c>
      <c r="E102" s="1767"/>
      <c r="F102" s="1624" t="s">
        <v>211</v>
      </c>
      <c r="G102" s="1747"/>
      <c r="H102" s="1748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>
      <c r="A103" s="1749" t="s">
        <v>213</v>
      </c>
      <c r="B103" s="1750"/>
      <c r="C103" s="1751"/>
      <c r="D103" s="1766" t="s">
        <v>453</v>
      </c>
      <c r="E103" s="1767"/>
      <c r="F103" s="1624" t="s">
        <v>212</v>
      </c>
      <c r="G103" s="1747"/>
      <c r="H103" s="1748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>
      <c r="A104" s="1749" t="s">
        <v>356</v>
      </c>
      <c r="B104" s="1750"/>
      <c r="C104" s="1751"/>
      <c r="D104" s="1745" t="s">
        <v>129</v>
      </c>
      <c r="E104" s="1746"/>
      <c r="F104" s="1624" t="s">
        <v>355</v>
      </c>
      <c r="G104" s="1747"/>
      <c r="H104" s="174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>
      <c r="A105" s="1749" t="s">
        <v>360</v>
      </c>
      <c r="B105" s="1750"/>
      <c r="C105" s="1751"/>
      <c r="D105" s="1754" t="s">
        <v>608</v>
      </c>
      <c r="E105" s="1755"/>
      <c r="F105" s="1624" t="s">
        <v>357</v>
      </c>
      <c r="G105" s="1747"/>
      <c r="H105" s="1748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>
      <c r="A106" s="1749" t="s">
        <v>214</v>
      </c>
      <c r="B106" s="1750"/>
      <c r="C106" s="1751"/>
      <c r="D106" s="1752" t="s">
        <v>449</v>
      </c>
      <c r="E106" s="1753"/>
      <c r="F106" s="1624" t="s">
        <v>216</v>
      </c>
      <c r="G106" s="1747"/>
      <c r="H106" s="1748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>
      <c r="A107" s="1749" t="s">
        <v>215</v>
      </c>
      <c r="B107" s="1750"/>
      <c r="C107" s="1751"/>
      <c r="D107" s="1752" t="s">
        <v>450</v>
      </c>
      <c r="E107" s="1753"/>
      <c r="F107" s="1624" t="s">
        <v>217</v>
      </c>
      <c r="G107" s="1747"/>
      <c r="H107" s="1748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>
      <c r="A108" s="1749" t="s">
        <v>359</v>
      </c>
      <c r="B108" s="1750"/>
      <c r="C108" s="1751"/>
      <c r="D108" s="1752" t="s">
        <v>451</v>
      </c>
      <c r="E108" s="1753"/>
      <c r="F108" s="1624" t="s">
        <v>358</v>
      </c>
      <c r="G108" s="1747"/>
      <c r="H108" s="1748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>
      <c r="A109" s="1619" t="s">
        <v>361</v>
      </c>
      <c r="B109" s="1743"/>
      <c r="C109" s="1744"/>
      <c r="D109" s="1805" t="s">
        <v>625</v>
      </c>
      <c r="E109" s="1806"/>
      <c r="F109" s="1623" t="s">
        <v>362</v>
      </c>
      <c r="G109" s="1741"/>
      <c r="H109" s="1742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>
      <c r="A110" s="1619" t="s">
        <v>264</v>
      </c>
      <c r="B110" s="1743"/>
      <c r="C110" s="1744"/>
      <c r="D110" s="1805" t="s">
        <v>218</v>
      </c>
      <c r="E110" s="1806"/>
      <c r="F110" s="1623" t="s">
        <v>220</v>
      </c>
      <c r="G110" s="1741"/>
      <c r="H110" s="1742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>
      <c r="A111" s="1619" t="s">
        <v>222</v>
      </c>
      <c r="B111" s="1743"/>
      <c r="C111" s="1744"/>
      <c r="D111" s="1803" t="s">
        <v>624</v>
      </c>
      <c r="E111" s="1804"/>
      <c r="F111" s="1623" t="s">
        <v>273</v>
      </c>
      <c r="G111" s="1741"/>
      <c r="H111" s="1742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>
      <c r="A112" s="1619" t="s">
        <v>222</v>
      </c>
      <c r="B112" s="1743"/>
      <c r="C112" s="1744"/>
      <c r="D112" s="1803" t="s">
        <v>219</v>
      </c>
      <c r="E112" s="1804"/>
      <c r="F112" s="1623" t="s">
        <v>221</v>
      </c>
      <c r="G112" s="1741"/>
      <c r="H112" s="1742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>
      <c r="A113" s="1619" t="s">
        <v>363</v>
      </c>
      <c r="B113" s="1743"/>
      <c r="C113" s="1744"/>
      <c r="D113" s="1805" t="s">
        <v>626</v>
      </c>
      <c r="E113" s="1806"/>
      <c r="F113" s="1623" t="s">
        <v>1163</v>
      </c>
      <c r="G113" s="1741"/>
      <c r="H113" s="1742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>
      <c r="A114" s="1619" t="s">
        <v>364</v>
      </c>
      <c r="B114" s="1743"/>
      <c r="C114" s="1744"/>
      <c r="D114" s="1809" t="s">
        <v>627</v>
      </c>
      <c r="E114" s="1810"/>
      <c r="F114" s="1623" t="s">
        <v>365</v>
      </c>
      <c r="G114" s="1741"/>
      <c r="H114" s="1742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>
      <c r="A115" s="1619" t="s">
        <v>540</v>
      </c>
      <c r="B115" s="1743"/>
      <c r="C115" s="1744"/>
      <c r="D115" s="1754" t="s">
        <v>646</v>
      </c>
      <c r="E115" s="1755"/>
      <c r="F115" s="1623" t="s">
        <v>539</v>
      </c>
      <c r="G115" s="1741"/>
      <c r="H115" s="1742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>
      <c r="A116" s="1619" t="s">
        <v>542</v>
      </c>
      <c r="B116" s="1743"/>
      <c r="C116" s="1744"/>
      <c r="D116" s="1754" t="s">
        <v>645</v>
      </c>
      <c r="E116" s="1755"/>
      <c r="F116" s="1623" t="s">
        <v>541</v>
      </c>
      <c r="G116" s="1741"/>
      <c r="H116" s="1742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>
      <c r="A117" s="1749" t="s">
        <v>251</v>
      </c>
      <c r="B117" s="1750"/>
      <c r="C117" s="1751"/>
      <c r="D117" s="1784" t="s">
        <v>447</v>
      </c>
      <c r="E117" s="1785"/>
      <c r="F117" s="1624" t="s">
        <v>559</v>
      </c>
      <c r="G117" s="1747"/>
      <c r="H117" s="1748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thickBot="1">
      <c r="A118" s="1812" t="s">
        <v>252</v>
      </c>
      <c r="B118" s="1813"/>
      <c r="C118" s="1814"/>
      <c r="D118" s="1815" t="s">
        <v>448</v>
      </c>
      <c r="E118" s="1816"/>
      <c r="F118" s="1817" t="s">
        <v>253</v>
      </c>
      <c r="G118" s="1818"/>
      <c r="H118" s="181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>
      <c r="A119" s="1048"/>
      <c r="B119" s="1048"/>
      <c r="C119" s="1048"/>
      <c r="D119" s="1140"/>
      <c r="E119" s="1140"/>
      <c r="F119" s="1048"/>
      <c r="G119" s="1048"/>
      <c r="H119" s="1048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>
      <c r="A120" s="1048"/>
      <c r="B120" s="1048"/>
      <c r="C120" s="1048"/>
      <c r="D120" s="1140"/>
      <c r="E120" s="1140"/>
      <c r="F120" s="1048"/>
      <c r="G120" s="1048"/>
      <c r="H120" s="1048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>
      <c r="A121" s="1048"/>
      <c r="B121" s="1048"/>
      <c r="C121" s="1048"/>
      <c r="D121" s="1140"/>
      <c r="E121" s="1140"/>
      <c r="F121" s="1048"/>
      <c r="G121" s="1048"/>
      <c r="H121" s="1048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>
      <c r="A122" s="1048"/>
      <c r="B122" s="1048"/>
      <c r="C122" s="1048"/>
      <c r="D122" s="1533"/>
      <c r="E122" s="1533"/>
      <c r="F122" s="1048"/>
      <c r="G122" s="1048"/>
      <c r="H122" s="1048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>
      <c r="A123" s="1048"/>
      <c r="B123" s="1048"/>
      <c r="C123" s="1048"/>
      <c r="D123" s="1533"/>
      <c r="E123" s="1533"/>
      <c r="F123" s="1048"/>
      <c r="G123" s="1048"/>
      <c r="H123" s="1048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>
      <c r="A124" s="1048"/>
      <c r="B124" s="1048"/>
      <c r="C124" s="1048"/>
      <c r="D124" s="1533"/>
      <c r="E124" s="1533"/>
      <c r="F124" s="1048"/>
      <c r="G124" s="1048"/>
      <c r="H124" s="1048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>
      <c r="A125" s="1048"/>
      <c r="B125" s="1048"/>
      <c r="C125" s="1048"/>
      <c r="D125" s="1533"/>
      <c r="E125" s="1533"/>
      <c r="F125" s="1048"/>
      <c r="G125" s="1048"/>
      <c r="H125" s="1048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>
      <c r="A126" s="1048"/>
      <c r="B126" s="1048"/>
      <c r="C126" s="1048"/>
      <c r="D126" s="1533"/>
      <c r="E126" s="1533"/>
      <c r="F126" s="1048"/>
      <c r="G126" s="1048"/>
      <c r="H126" s="1048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>
      <c r="A127" s="1048"/>
      <c r="B127" s="1048"/>
      <c r="C127" s="1048"/>
      <c r="D127" s="1533"/>
      <c r="E127" s="1533"/>
      <c r="F127" s="1048"/>
      <c r="G127" s="1048"/>
      <c r="H127" s="1048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>
      <c r="A128" s="1048"/>
      <c r="B128" s="1048"/>
      <c r="C128" s="1048"/>
      <c r="D128" s="1533"/>
      <c r="E128" s="1533"/>
      <c r="F128" s="1048"/>
      <c r="G128" s="1048"/>
      <c r="H128" s="1048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>
      <c r="A129" s="1048"/>
      <c r="B129" s="1048"/>
      <c r="C129" s="1048"/>
      <c r="D129" s="1140"/>
      <c r="E129" s="1140"/>
      <c r="F129" s="1048"/>
      <c r="G129" s="1048"/>
      <c r="H129" s="1048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>
      <c r="A130" s="1048"/>
      <c r="B130" s="1048"/>
      <c r="C130" s="1048"/>
      <c r="D130" s="1140"/>
      <c r="E130" s="1140"/>
      <c r="F130" s="1048"/>
      <c r="G130" s="1048"/>
      <c r="H130" s="1048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>
      <c r="A131" s="1048"/>
      <c r="B131" s="1048"/>
      <c r="C131" s="1048"/>
      <c r="D131" s="1140"/>
      <c r="E131" s="1140"/>
      <c r="F131" s="1048"/>
      <c r="G131" s="1048"/>
      <c r="H131" s="1048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>
      <c r="A132" s="1048"/>
      <c r="B132" s="1048"/>
      <c r="C132" s="1048"/>
      <c r="D132" s="1140"/>
      <c r="E132" s="1140"/>
      <c r="F132" s="1048"/>
      <c r="G132" s="1048"/>
      <c r="H132" s="1048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>
      <c r="A133" s="1048"/>
      <c r="B133" s="1048"/>
      <c r="C133" s="1048"/>
      <c r="D133" s="1140"/>
      <c r="E133" s="1140"/>
      <c r="F133" s="1048"/>
      <c r="G133" s="1048"/>
      <c r="H133" s="1048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>
      <c r="A134" s="1048"/>
      <c r="B134" s="1048"/>
      <c r="C134" s="1048"/>
      <c r="D134" s="1140"/>
      <c r="E134" s="1140"/>
      <c r="F134" s="1048"/>
      <c r="G134" s="1048"/>
      <c r="H134" s="1048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>
      <c r="A135" s="1048"/>
      <c r="B135" s="1048"/>
      <c r="C135" s="1048"/>
      <c r="D135" s="1140"/>
      <c r="E135" s="1140"/>
      <c r="F135" s="1048"/>
      <c r="G135" s="1048"/>
      <c r="H135" s="1048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>
      <c r="A136" s="1048"/>
      <c r="B136" s="1048"/>
      <c r="C136" s="1048"/>
      <c r="D136" s="1140"/>
      <c r="E136" s="1140"/>
      <c r="F136" s="1048"/>
      <c r="G136" s="1048"/>
      <c r="H136" s="1048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>
      <c r="A137" s="1048"/>
      <c r="B137" s="1048"/>
      <c r="C137" s="1048"/>
      <c r="D137" s="1140"/>
      <c r="E137" s="1140"/>
      <c r="F137" s="1048"/>
      <c r="G137" s="1048"/>
      <c r="H137" s="1048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>
      <c r="A138" s="1048"/>
      <c r="B138" s="1048"/>
      <c r="C138" s="1048"/>
      <c r="D138" s="1140"/>
      <c r="E138" s="1140"/>
      <c r="F138" s="1048"/>
      <c r="G138" s="1048"/>
      <c r="H138" s="1048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>
      <c r="A139" s="1048"/>
      <c r="B139" s="1048"/>
      <c r="C139" s="1048"/>
      <c r="D139" s="1140"/>
      <c r="E139" s="1140"/>
      <c r="F139" s="1048"/>
      <c r="G139" s="1048"/>
      <c r="H139" s="1048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>
      <c r="A140" s="1048"/>
      <c r="B140" s="1048"/>
      <c r="C140" s="1048"/>
      <c r="D140" s="1140"/>
      <c r="E140" s="1140"/>
      <c r="F140" s="1048"/>
      <c r="G140" s="1048"/>
      <c r="H140" s="1048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>
      <c r="A141" s="1048"/>
      <c r="B141" s="1048"/>
      <c r="C141" s="1048"/>
      <c r="D141" s="1140"/>
      <c r="E141" s="1140"/>
      <c r="F141" s="1048"/>
      <c r="G141" s="1048"/>
      <c r="H141" s="1048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>
      <c r="A142" s="1048"/>
      <c r="B142" s="1048"/>
      <c r="C142" s="1048"/>
      <c r="D142" s="1140"/>
      <c r="E142" s="1140"/>
      <c r="F142" s="1048"/>
      <c r="G142" s="1048"/>
      <c r="H142" s="1048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>
      <c r="A143" s="1048"/>
      <c r="B143" s="1048"/>
      <c r="C143" s="1048"/>
      <c r="D143" s="1140"/>
      <c r="E143" s="1140"/>
      <c r="F143" s="1048"/>
      <c r="G143" s="1048"/>
      <c r="H143" s="1048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>
      <c r="A144" s="1048"/>
      <c r="B144" s="1048"/>
      <c r="C144" s="1048"/>
      <c r="D144" s="1140"/>
      <c r="E144" s="1140"/>
      <c r="F144" s="1048"/>
      <c r="G144" s="1048"/>
      <c r="H144" s="1048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>
      <c r="A145" s="1048"/>
      <c r="B145" s="1048"/>
      <c r="C145" s="1048"/>
      <c r="D145" s="1140"/>
      <c r="E145" s="1140"/>
      <c r="F145" s="1048"/>
      <c r="G145" s="1048"/>
      <c r="H145" s="1048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>
      <c r="A146" s="1048"/>
      <c r="B146" s="1048"/>
      <c r="C146" s="1048"/>
      <c r="D146" s="1140"/>
      <c r="E146" s="1140"/>
      <c r="F146" s="1048"/>
      <c r="G146" s="1048"/>
      <c r="H146" s="1048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>
      <c r="A147" s="1048"/>
      <c r="B147" s="1048"/>
      <c r="C147" s="1048"/>
      <c r="D147" s="1140"/>
      <c r="E147" s="1140"/>
      <c r="F147" s="1048"/>
      <c r="G147" s="1048"/>
      <c r="H147" s="1048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>
      <c r="A148" s="1048"/>
      <c r="B148" s="1048"/>
      <c r="C148" s="1048"/>
      <c r="D148" s="1140"/>
      <c r="E148" s="1140"/>
      <c r="F148" s="1048"/>
      <c r="G148" s="1048"/>
      <c r="H148" s="1048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>
      <c r="A149" s="1048"/>
      <c r="B149" s="1048"/>
      <c r="C149" s="1048"/>
      <c r="D149" s="1140"/>
      <c r="E149" s="1140"/>
      <c r="F149" s="1048"/>
      <c r="G149" s="1048"/>
      <c r="H149" s="1048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>
      <c r="A150" s="1048"/>
      <c r="B150" s="1048"/>
      <c r="C150" s="1048"/>
      <c r="D150" s="1140"/>
      <c r="E150" s="1140"/>
      <c r="F150" s="1048"/>
      <c r="G150" s="1048"/>
      <c r="H150" s="1048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>
      <c r="A151" s="1048"/>
      <c r="B151" s="1048"/>
      <c r="C151" s="1048"/>
      <c r="D151" s="1140"/>
      <c r="E151" s="1140"/>
      <c r="F151" s="1048"/>
      <c r="G151" s="1048"/>
      <c r="H151" s="1048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>
      <c r="A152" s="1048"/>
      <c r="B152" s="1048"/>
      <c r="C152" s="1048"/>
      <c r="D152" s="1140"/>
      <c r="E152" s="1140"/>
      <c r="F152" s="1048"/>
      <c r="G152" s="1048"/>
      <c r="H152" s="1048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>
      <c r="A153" s="1048"/>
      <c r="B153" s="1048"/>
      <c r="C153" s="1048"/>
      <c r="D153" s="1140"/>
      <c r="E153" s="1140"/>
      <c r="F153" s="1048"/>
      <c r="G153" s="1048"/>
      <c r="H153" s="1048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>
      <c r="A154" s="1048"/>
      <c r="B154" s="1048"/>
      <c r="C154" s="1048"/>
      <c r="D154" s="1140"/>
      <c r="E154" s="1140"/>
      <c r="F154" s="1048"/>
      <c r="G154" s="1048"/>
      <c r="H154" s="1048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>
      <c r="A155" s="1048"/>
      <c r="B155" s="1048"/>
      <c r="C155" s="1048"/>
      <c r="D155" s="1140"/>
      <c r="E155" s="1140"/>
      <c r="F155" s="1048"/>
      <c r="G155" s="1048"/>
      <c r="H155" s="1048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>
      <c r="A156" s="1048"/>
      <c r="B156" s="1048"/>
      <c r="C156" s="1048"/>
      <c r="D156" s="1140"/>
      <c r="E156" s="1140"/>
      <c r="F156" s="1048"/>
      <c r="G156" s="1048"/>
      <c r="H156" s="1048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>
      <c r="A157" s="1048"/>
      <c r="B157" s="1048"/>
      <c r="C157" s="1048"/>
      <c r="D157" s="1140"/>
      <c r="E157" s="1140"/>
      <c r="F157" s="1048"/>
      <c r="G157" s="1048"/>
      <c r="H157" s="1048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>
      <c r="A158" s="1048"/>
      <c r="B158" s="1048"/>
      <c r="C158" s="1048"/>
      <c r="D158" s="1140"/>
      <c r="E158" s="1140"/>
      <c r="F158" s="1048"/>
      <c r="G158" s="1048"/>
      <c r="H158" s="1048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>
      <c r="A159" s="1048"/>
      <c r="B159" s="1048"/>
      <c r="C159" s="1048"/>
      <c r="D159" s="1140"/>
      <c r="E159" s="1140"/>
      <c r="F159" s="1048"/>
      <c r="G159" s="1048"/>
      <c r="H159" s="1048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>
      <c r="A160" s="1048"/>
      <c r="B160" s="1048"/>
      <c r="C160" s="1048"/>
      <c r="D160" s="1140"/>
      <c r="E160" s="1140"/>
      <c r="F160" s="1048"/>
      <c r="G160" s="1048"/>
      <c r="H160" s="1048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>
      <c r="A161" s="1048"/>
      <c r="B161" s="1048"/>
      <c r="C161" s="1048"/>
      <c r="D161" s="1140"/>
      <c r="E161" s="1140"/>
      <c r="F161" s="1048"/>
      <c r="G161" s="1048"/>
      <c r="H161" s="1048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>
      <c r="A162" s="1048"/>
      <c r="B162" s="1048"/>
      <c r="C162" s="1048"/>
      <c r="D162" s="1140"/>
      <c r="E162" s="1140"/>
      <c r="F162" s="1048"/>
      <c r="G162" s="1048"/>
      <c r="H162" s="1048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>
      <c r="A163" s="1048"/>
      <c r="B163" s="1048"/>
      <c r="C163" s="1048"/>
      <c r="D163" s="1140"/>
      <c r="E163" s="1140"/>
      <c r="F163" s="1048"/>
      <c r="G163" s="1048"/>
      <c r="H163" s="1048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>
      <c r="A164" s="1048"/>
      <c r="B164" s="1048"/>
      <c r="C164" s="1048"/>
      <c r="D164" s="1140"/>
      <c r="E164" s="1140"/>
      <c r="F164" s="1048"/>
      <c r="G164" s="1048"/>
      <c r="H164" s="1048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>
      <c r="A165" s="1048"/>
      <c r="B165" s="1048"/>
      <c r="C165" s="1048"/>
      <c r="D165" s="1140"/>
      <c r="E165" s="1140"/>
      <c r="F165" s="1048"/>
      <c r="G165" s="1048"/>
      <c r="H165" s="1048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>
      <c r="A166" s="1048"/>
      <c r="B166" s="1048"/>
      <c r="C166" s="1048"/>
      <c r="D166" s="1140"/>
      <c r="E166" s="1140"/>
      <c r="F166" s="1048"/>
      <c r="G166" s="1048"/>
      <c r="H166" s="1048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>
      <c r="A167" s="1048"/>
      <c r="B167" s="1048"/>
      <c r="C167" s="1048"/>
      <c r="D167" s="1140"/>
      <c r="E167" s="1140"/>
      <c r="F167" s="1048"/>
      <c r="G167" s="1048"/>
      <c r="H167" s="1048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>
      <c r="A168" s="1048"/>
      <c r="B168" s="1048"/>
      <c r="C168" s="1048"/>
      <c r="D168" s="1140"/>
      <c r="E168" s="1140"/>
      <c r="F168" s="1048"/>
      <c r="G168" s="1048"/>
      <c r="H168" s="1048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>
      <c r="A169" s="1048"/>
      <c r="B169" s="1048"/>
      <c r="C169" s="1048"/>
      <c r="D169" s="1140"/>
      <c r="E169" s="1140"/>
      <c r="F169" s="1048"/>
      <c r="G169" s="1048"/>
      <c r="H169" s="1048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>
      <c r="A170" s="1048"/>
      <c r="B170" s="1048"/>
      <c r="C170" s="1048"/>
      <c r="D170" s="1140"/>
      <c r="E170" s="1140"/>
      <c r="F170" s="1048"/>
      <c r="G170" s="1048"/>
      <c r="H170" s="1048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>
      <c r="A171" s="1048"/>
      <c r="B171" s="1048"/>
      <c r="C171" s="1048"/>
      <c r="D171" s="1140"/>
      <c r="E171" s="1140"/>
      <c r="F171" s="1048"/>
      <c r="G171" s="1048"/>
      <c r="H171" s="1048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>
      <c r="A172" s="1048"/>
      <c r="B172" s="1048"/>
      <c r="C172" s="1048"/>
      <c r="D172" s="1140"/>
      <c r="E172" s="1140"/>
      <c r="F172" s="1048"/>
      <c r="G172" s="1048"/>
      <c r="H172" s="1048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>
      <c r="A173" s="1048"/>
      <c r="B173" s="1048"/>
      <c r="C173" s="1048"/>
      <c r="D173" s="1140"/>
      <c r="E173" s="1140"/>
      <c r="F173" s="1048"/>
      <c r="G173" s="1048"/>
      <c r="H173" s="1048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>
      <c r="A174" s="1048"/>
      <c r="B174" s="1048"/>
      <c r="C174" s="1048"/>
      <c r="D174" s="1140"/>
      <c r="E174" s="1140"/>
      <c r="F174" s="1048"/>
      <c r="G174" s="1048"/>
      <c r="H174" s="1048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>
      <c r="A175" s="1048"/>
      <c r="B175" s="1048"/>
      <c r="C175" s="1048"/>
      <c r="D175" s="1140"/>
      <c r="E175" s="1140"/>
      <c r="F175" s="1048"/>
      <c r="G175" s="1048"/>
      <c r="H175" s="1048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>
      <c r="A176" s="1048"/>
      <c r="B176" s="1048"/>
      <c r="C176" s="1048"/>
      <c r="D176" s="1140"/>
      <c r="E176" s="1140"/>
      <c r="F176" s="1048"/>
      <c r="G176" s="1048"/>
      <c r="H176" s="1048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>
      <c r="A177" s="1048"/>
      <c r="B177" s="1048"/>
      <c r="C177" s="1048"/>
      <c r="D177" s="1140"/>
      <c r="E177" s="1140"/>
      <c r="F177" s="1048"/>
      <c r="G177" s="1048"/>
      <c r="H177" s="1048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>
      <c r="A178" s="1048"/>
      <c r="B178" s="1048"/>
      <c r="C178" s="1048"/>
      <c r="D178" s="1140"/>
      <c r="E178" s="1140"/>
      <c r="F178" s="1048"/>
      <c r="G178" s="1048"/>
      <c r="H178" s="1048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>
      <c r="A179" s="1048"/>
      <c r="B179" s="1048"/>
      <c r="C179" s="1048"/>
      <c r="D179" s="1140"/>
      <c r="E179" s="1140"/>
      <c r="F179" s="1048"/>
      <c r="G179" s="1048"/>
      <c r="H179" s="1048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>
      <c r="A180" s="1048"/>
      <c r="B180" s="1048"/>
      <c r="C180" s="1048"/>
      <c r="D180" s="1140"/>
      <c r="E180" s="1140"/>
      <c r="F180" s="1048"/>
      <c r="G180" s="1048"/>
      <c r="H180" s="1048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>
      <c r="A181" s="1048"/>
      <c r="B181" s="1048"/>
      <c r="C181" s="1048"/>
      <c r="D181" s="1140"/>
      <c r="E181" s="1140"/>
      <c r="F181" s="1048"/>
      <c r="G181" s="1048"/>
      <c r="H181" s="1048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>
      <c r="A182" s="1048"/>
      <c r="B182" s="1048"/>
      <c r="C182" s="1048"/>
      <c r="D182" s="1140"/>
      <c r="E182" s="1140"/>
      <c r="F182" s="1048"/>
      <c r="G182" s="1048"/>
      <c r="H182" s="1048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>
      <c r="A183" s="1048"/>
      <c r="B183" s="1048"/>
      <c r="C183" s="1048"/>
      <c r="D183" s="1140"/>
      <c r="E183" s="1140"/>
      <c r="F183" s="1048"/>
      <c r="G183" s="1048"/>
      <c r="H183" s="1048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>
      <c r="A184" s="1048"/>
      <c r="B184" s="1048"/>
      <c r="C184" s="1048"/>
      <c r="D184" s="1140"/>
      <c r="E184" s="1140"/>
      <c r="F184" s="1048"/>
      <c r="G184" s="1048"/>
      <c r="H184" s="1048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>
      <c r="A185" s="1048"/>
      <c r="B185" s="1048"/>
      <c r="C185" s="1048"/>
      <c r="D185" s="1140"/>
      <c r="E185" s="1140"/>
      <c r="F185" s="1048"/>
      <c r="G185" s="1048"/>
      <c r="H185" s="1048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>
      <c r="A186" s="1048"/>
      <c r="B186" s="1048"/>
      <c r="C186" s="1048"/>
      <c r="D186" s="1140"/>
      <c r="E186" s="1140"/>
      <c r="F186" s="1048"/>
      <c r="G186" s="1048"/>
      <c r="H186" s="1048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>
      <c r="A187" s="1048"/>
      <c r="B187" s="1048"/>
      <c r="C187" s="1048"/>
      <c r="D187" s="1140"/>
      <c r="E187" s="1140"/>
      <c r="F187" s="1048"/>
      <c r="G187" s="1048"/>
      <c r="H187" s="1048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>
      <c r="A188" s="1048"/>
      <c r="B188" s="1048"/>
      <c r="C188" s="1048"/>
      <c r="D188" s="1140"/>
      <c r="E188" s="1140"/>
      <c r="F188" s="1048"/>
      <c r="G188" s="1048"/>
      <c r="H188" s="1048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>
      <c r="A189" s="1048"/>
      <c r="B189" s="1048"/>
      <c r="C189" s="1048"/>
      <c r="D189" s="1140"/>
      <c r="E189" s="1140"/>
      <c r="F189" s="1048"/>
      <c r="G189" s="1048"/>
      <c r="H189" s="1048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>
      <c r="A190" s="1048"/>
      <c r="B190" s="1048"/>
      <c r="C190" s="1048"/>
      <c r="D190" s="1140"/>
      <c r="E190" s="1140"/>
      <c r="F190" s="1048"/>
      <c r="G190" s="1048"/>
      <c r="H190" s="1048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>
      <c r="A191" s="1048"/>
      <c r="B191" s="1048"/>
      <c r="C191" s="1048"/>
      <c r="D191" s="1140"/>
      <c r="E191" s="1140"/>
      <c r="F191" s="1048"/>
      <c r="G191" s="1048"/>
      <c r="H191" s="1048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>
      <c r="A192" s="1048"/>
      <c r="B192" s="1048"/>
      <c r="C192" s="1048"/>
      <c r="D192" s="1140"/>
      <c r="E192" s="1140"/>
      <c r="F192" s="1048"/>
      <c r="G192" s="1048"/>
      <c r="H192" s="1048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>
      <c r="A193" s="1048"/>
      <c r="B193" s="1048"/>
      <c r="C193" s="1048"/>
      <c r="D193" s="1140"/>
      <c r="E193" s="1140"/>
      <c r="F193" s="1048"/>
      <c r="G193" s="1048"/>
      <c r="H193" s="1048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>
      <c r="A194" s="1048"/>
      <c r="B194" s="1048"/>
      <c r="C194" s="1048"/>
      <c r="D194" s="1140"/>
      <c r="E194" s="1140"/>
      <c r="F194" s="1048"/>
      <c r="G194" s="1048"/>
      <c r="H194" s="1048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>
      <c r="A195" s="1048"/>
      <c r="B195" s="1048"/>
      <c r="C195" s="1048"/>
      <c r="D195" s="1140"/>
      <c r="E195" s="1140"/>
      <c r="F195" s="1048"/>
      <c r="G195" s="1048"/>
      <c r="H195" s="1048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>
      <c r="A196" s="1048"/>
      <c r="B196" s="1048"/>
      <c r="C196" s="1048"/>
      <c r="D196" s="1140"/>
      <c r="E196" s="1140"/>
      <c r="F196" s="1048"/>
      <c r="G196" s="1048"/>
      <c r="H196" s="1048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>
      <c r="A197" s="198"/>
      <c r="B197" s="198"/>
      <c r="C197" s="198"/>
      <c r="D197" s="199"/>
      <c r="E197" s="199"/>
      <c r="F197" s="198"/>
      <c r="G197" s="198"/>
      <c r="H197" s="198"/>
      <c r="I197" s="1141"/>
      <c r="J197" s="1141"/>
      <c r="K197" s="1141"/>
      <c r="L197" s="1141"/>
      <c r="M197" s="1141"/>
      <c r="N197" s="1141"/>
      <c r="O197" s="1141"/>
      <c r="P197" s="1141"/>
      <c r="Q197" s="1141"/>
      <c r="R197" s="1141"/>
      <c r="S197" s="1141"/>
      <c r="T197" s="1141"/>
      <c r="U197" s="1141"/>
      <c r="V197" s="1141"/>
      <c r="W197" s="1141"/>
      <c r="X197" s="1141"/>
      <c r="Y197" s="1141"/>
      <c r="Z197" s="1141"/>
    </row>
    <row r="198" spans="1:26" ht="12.75">
      <c r="A198" s="198"/>
      <c r="B198" s="198"/>
      <c r="C198" s="198"/>
      <c r="D198" s="199"/>
      <c r="E198" s="199"/>
      <c r="F198" s="198"/>
      <c r="G198" s="198"/>
      <c r="H198" s="198"/>
      <c r="I198" s="1141"/>
      <c r="J198" s="1141"/>
      <c r="K198" s="1141"/>
      <c r="L198" s="1141"/>
      <c r="M198" s="1141"/>
      <c r="N198" s="1141"/>
      <c r="O198" s="1141"/>
      <c r="P198" s="1141"/>
      <c r="Q198" s="1141"/>
      <c r="R198" s="1141"/>
      <c r="S198" s="1141"/>
      <c r="T198" s="1141"/>
      <c r="U198" s="1141"/>
      <c r="V198" s="1141"/>
      <c r="W198" s="1141"/>
      <c r="X198" s="1141"/>
      <c r="Y198" s="1141"/>
      <c r="Z198" s="1141"/>
    </row>
    <row r="199" spans="1:26" ht="12.75">
      <c r="A199" s="198"/>
      <c r="B199" s="198"/>
      <c r="C199" s="198"/>
      <c r="D199" s="199"/>
      <c r="E199" s="199"/>
      <c r="F199" s="198"/>
      <c r="G199" s="198"/>
      <c r="H199" s="198"/>
      <c r="I199" s="1141"/>
      <c r="J199" s="1141"/>
      <c r="K199" s="1141"/>
      <c r="L199" s="1141"/>
      <c r="M199" s="1141"/>
      <c r="N199" s="1141"/>
      <c r="O199" s="1141"/>
      <c r="P199" s="1141"/>
      <c r="Q199" s="1141"/>
      <c r="R199" s="1141"/>
      <c r="S199" s="1141"/>
      <c r="T199" s="1141"/>
      <c r="U199" s="1141"/>
      <c r="V199" s="1141"/>
      <c r="W199" s="1141"/>
      <c r="X199" s="1141"/>
      <c r="Y199" s="1141"/>
      <c r="Z199" s="1141"/>
    </row>
    <row r="200" spans="1:26" ht="12.75">
      <c r="A200" s="198"/>
      <c r="B200" s="198"/>
      <c r="C200" s="198"/>
      <c r="D200" s="199"/>
      <c r="E200" s="199"/>
      <c r="F200" s="198"/>
      <c r="G200" s="198"/>
      <c r="H200" s="198"/>
      <c r="I200" s="1141"/>
      <c r="J200" s="1141"/>
      <c r="K200" s="1141"/>
      <c r="L200" s="1141"/>
      <c r="M200" s="1141"/>
      <c r="N200" s="1141"/>
      <c r="O200" s="1141"/>
      <c r="P200" s="1141"/>
      <c r="Q200" s="1141"/>
      <c r="R200" s="1141"/>
      <c r="S200" s="1141"/>
      <c r="T200" s="1141"/>
      <c r="U200" s="1141"/>
      <c r="V200" s="1141"/>
      <c r="W200" s="1141"/>
      <c r="X200" s="1141"/>
      <c r="Y200" s="1141"/>
      <c r="Z200" s="1141"/>
    </row>
    <row r="201" spans="1:26" ht="12.75">
      <c r="A201" s="198"/>
      <c r="B201" s="198"/>
      <c r="C201" s="198"/>
      <c r="D201" s="199"/>
      <c r="E201" s="199"/>
      <c r="F201" s="198"/>
      <c r="G201" s="198"/>
      <c r="H201" s="198"/>
      <c r="I201" s="1141"/>
      <c r="J201" s="1141"/>
      <c r="K201" s="1141"/>
      <c r="L201" s="1141"/>
      <c r="M201" s="1141"/>
      <c r="N201" s="1141"/>
      <c r="O201" s="1141"/>
      <c r="P201" s="1141"/>
      <c r="Q201" s="1141"/>
      <c r="R201" s="1141"/>
      <c r="S201" s="1141"/>
      <c r="T201" s="1141"/>
      <c r="U201" s="1141"/>
      <c r="V201" s="1141"/>
      <c r="W201" s="1141"/>
      <c r="X201" s="1141"/>
      <c r="Y201" s="1141"/>
      <c r="Z201" s="1141"/>
    </row>
    <row r="202" spans="1:26" ht="12.75">
      <c r="A202" s="198"/>
      <c r="B202" s="198"/>
      <c r="C202" s="198"/>
      <c r="D202" s="199"/>
      <c r="E202" s="199"/>
      <c r="F202" s="198"/>
      <c r="G202" s="198"/>
      <c r="H202" s="198"/>
      <c r="I202" s="1141"/>
      <c r="J202" s="1141"/>
      <c r="K202" s="1141"/>
      <c r="L202" s="1141"/>
      <c r="M202" s="1141"/>
      <c r="N202" s="1141"/>
      <c r="O202" s="1141"/>
      <c r="P202" s="1141"/>
      <c r="Q202" s="1141"/>
      <c r="R202" s="1141"/>
      <c r="S202" s="1141"/>
      <c r="T202" s="1141"/>
      <c r="U202" s="1141"/>
      <c r="V202" s="1141"/>
      <c r="W202" s="1141"/>
      <c r="X202" s="1141"/>
      <c r="Y202" s="1141"/>
      <c r="Z202" s="1141"/>
    </row>
    <row r="203" spans="1:26" ht="12.75">
      <c r="A203" s="198"/>
      <c r="B203" s="198"/>
      <c r="C203" s="198"/>
      <c r="D203" s="199"/>
      <c r="E203" s="199"/>
      <c r="F203" s="198"/>
      <c r="G203" s="198"/>
      <c r="H203" s="198"/>
      <c r="I203" s="1141"/>
      <c r="J203" s="1141"/>
      <c r="K203" s="1141"/>
      <c r="L203" s="1141"/>
      <c r="M203" s="1141"/>
      <c r="N203" s="1141"/>
      <c r="O203" s="1141"/>
      <c r="P203" s="1141"/>
      <c r="Q203" s="1141"/>
      <c r="R203" s="1141"/>
      <c r="S203" s="1141"/>
      <c r="T203" s="1141"/>
      <c r="U203" s="1141"/>
      <c r="V203" s="1141"/>
      <c r="W203" s="1141"/>
      <c r="X203" s="1141"/>
      <c r="Y203" s="1141"/>
      <c r="Z203" s="1141"/>
    </row>
    <row r="204" spans="1:8" ht="12.75">
      <c r="A204" s="198"/>
      <c r="B204" s="198"/>
      <c r="C204" s="198"/>
      <c r="D204" s="199"/>
      <c r="E204" s="199"/>
      <c r="F204" s="198"/>
      <c r="G204" s="198"/>
      <c r="H204" s="198"/>
    </row>
    <row r="205" spans="1:8" ht="12.75">
      <c r="A205" s="198"/>
      <c r="B205" s="198"/>
      <c r="C205" s="198"/>
      <c r="D205" s="199"/>
      <c r="E205" s="199"/>
      <c r="F205" s="198"/>
      <c r="G205" s="198"/>
      <c r="H205" s="198"/>
    </row>
    <row r="206" spans="1:8" ht="12.75">
      <c r="A206" s="198"/>
      <c r="B206" s="198"/>
      <c r="C206" s="198"/>
      <c r="D206" s="199"/>
      <c r="E206" s="199"/>
      <c r="F206" s="198"/>
      <c r="G206" s="198"/>
      <c r="H206" s="198"/>
    </row>
    <row r="207" spans="1:8" ht="12.75">
      <c r="A207" s="198"/>
      <c r="B207" s="198"/>
      <c r="C207" s="198"/>
      <c r="D207" s="199"/>
      <c r="E207" s="199"/>
      <c r="F207" s="198"/>
      <c r="G207" s="198"/>
      <c r="H207" s="198"/>
    </row>
    <row r="208" spans="1:8" ht="12.75">
      <c r="A208" s="198"/>
      <c r="B208" s="198"/>
      <c r="C208" s="198"/>
      <c r="D208" s="199"/>
      <c r="E208" s="199"/>
      <c r="F208" s="198"/>
      <c r="G208" s="198"/>
      <c r="H208" s="198"/>
    </row>
    <row r="209" spans="1:8" ht="12.75">
      <c r="A209" s="198"/>
      <c r="B209" s="198"/>
      <c r="C209" s="198"/>
      <c r="D209" s="199"/>
      <c r="E209" s="199"/>
      <c r="F209" s="198"/>
      <c r="G209" s="198"/>
      <c r="H209" s="198"/>
    </row>
    <row r="210" spans="1:8" ht="12.75">
      <c r="A210" s="198"/>
      <c r="B210" s="198"/>
      <c r="C210" s="198"/>
      <c r="D210" s="199"/>
      <c r="E210" s="199"/>
      <c r="F210" s="198"/>
      <c r="G210" s="198"/>
      <c r="H210" s="198"/>
    </row>
    <row r="211" spans="1:8" ht="12.75">
      <c r="A211" s="198"/>
      <c r="B211" s="198"/>
      <c r="C211" s="198"/>
      <c r="D211" s="199"/>
      <c r="E211" s="199"/>
      <c r="F211" s="198"/>
      <c r="G211" s="198"/>
      <c r="H211" s="198"/>
    </row>
    <row r="212" spans="1:8" ht="12.75">
      <c r="A212" s="198"/>
      <c r="B212" s="198"/>
      <c r="C212" s="198"/>
      <c r="D212" s="199"/>
      <c r="E212" s="199"/>
      <c r="F212" s="198"/>
      <c r="G212" s="198"/>
      <c r="H212" s="198"/>
    </row>
    <row r="213" spans="1:8" ht="12.75">
      <c r="A213" s="198"/>
      <c r="B213" s="198"/>
      <c r="C213" s="198"/>
      <c r="D213" s="199"/>
      <c r="E213" s="199"/>
      <c r="F213" s="198"/>
      <c r="G213" s="198"/>
      <c r="H213" s="198"/>
    </row>
    <row r="214" spans="1:8" ht="12.75">
      <c r="A214" s="198"/>
      <c r="B214" s="198"/>
      <c r="C214" s="198"/>
      <c r="D214" s="199"/>
      <c r="E214" s="199"/>
      <c r="F214" s="198"/>
      <c r="G214" s="198"/>
      <c r="H214" s="198"/>
    </row>
    <row r="215" spans="1:8" ht="12.75">
      <c r="A215" s="198"/>
      <c r="B215" s="198"/>
      <c r="C215" s="198"/>
      <c r="D215" s="199"/>
      <c r="E215" s="199"/>
      <c r="F215" s="198"/>
      <c r="G215" s="198"/>
      <c r="H215" s="198"/>
    </row>
    <row r="216" spans="1:8" ht="12.75">
      <c r="A216" s="198"/>
      <c r="B216" s="198"/>
      <c r="C216" s="198"/>
      <c r="D216" s="199"/>
      <c r="E216" s="199"/>
      <c r="F216" s="198"/>
      <c r="G216" s="198"/>
      <c r="H216" s="198"/>
    </row>
    <row r="217" spans="1:8" ht="12.75">
      <c r="A217" s="198"/>
      <c r="B217" s="198"/>
      <c r="C217" s="198"/>
      <c r="D217" s="199"/>
      <c r="E217" s="199"/>
      <c r="F217" s="198"/>
      <c r="G217" s="198"/>
      <c r="H217" s="198"/>
    </row>
    <row r="218" spans="1:8" ht="12.75">
      <c r="A218" s="198"/>
      <c r="B218" s="198"/>
      <c r="C218" s="198"/>
      <c r="D218" s="199"/>
      <c r="E218" s="199"/>
      <c r="F218" s="198"/>
      <c r="G218" s="198"/>
      <c r="H218" s="198"/>
    </row>
    <row r="219" spans="1:8" ht="12.75">
      <c r="A219" s="198"/>
      <c r="B219" s="198"/>
      <c r="C219" s="198"/>
      <c r="D219" s="199"/>
      <c r="E219" s="199"/>
      <c r="F219" s="198"/>
      <c r="G219" s="198"/>
      <c r="H219" s="198"/>
    </row>
    <row r="220" spans="1:8" ht="12.75">
      <c r="A220" s="198"/>
      <c r="B220" s="198"/>
      <c r="C220" s="198"/>
      <c r="D220" s="199"/>
      <c r="E220" s="199"/>
      <c r="F220" s="198"/>
      <c r="G220" s="198"/>
      <c r="H220" s="198"/>
    </row>
    <row r="221" spans="1:8" ht="12.75">
      <c r="A221" s="198"/>
      <c r="B221" s="198"/>
      <c r="C221" s="198"/>
      <c r="D221" s="199"/>
      <c r="E221" s="199"/>
      <c r="F221" s="198"/>
      <c r="G221" s="198"/>
      <c r="H221" s="198"/>
    </row>
    <row r="222" spans="1:8" ht="12.75">
      <c r="A222" s="198"/>
      <c r="B222" s="198"/>
      <c r="C222" s="198"/>
      <c r="D222" s="199"/>
      <c r="E222" s="199"/>
      <c r="F222" s="198"/>
      <c r="G222" s="198"/>
      <c r="H222" s="198"/>
    </row>
    <row r="223" spans="1:8" ht="12.75">
      <c r="A223" s="198"/>
      <c r="B223" s="198"/>
      <c r="C223" s="198"/>
      <c r="D223" s="199"/>
      <c r="E223" s="199"/>
      <c r="F223" s="198"/>
      <c r="G223" s="198"/>
      <c r="H223" s="198"/>
    </row>
    <row r="224" spans="1:8" ht="12.75">
      <c r="A224" s="198"/>
      <c r="B224" s="198"/>
      <c r="C224" s="198"/>
      <c r="D224" s="199"/>
      <c r="E224" s="199"/>
      <c r="F224" s="198"/>
      <c r="G224" s="198"/>
      <c r="H224" s="198"/>
    </row>
    <row r="225" spans="1:8" ht="12.75">
      <c r="A225" s="198"/>
      <c r="B225" s="198"/>
      <c r="C225" s="198"/>
      <c r="D225" s="199"/>
      <c r="E225" s="199"/>
      <c r="F225" s="198"/>
      <c r="G225" s="198"/>
      <c r="H225" s="198"/>
    </row>
    <row r="226" spans="1:8" ht="12.75">
      <c r="A226" s="198"/>
      <c r="B226" s="198"/>
      <c r="C226" s="198"/>
      <c r="D226" s="199"/>
      <c r="E226" s="199"/>
      <c r="F226" s="198"/>
      <c r="G226" s="198"/>
      <c r="H226" s="198"/>
    </row>
    <row r="227" spans="1:8" ht="12.75">
      <c r="A227" s="198"/>
      <c r="B227" s="198"/>
      <c r="C227" s="198"/>
      <c r="D227" s="199"/>
      <c r="E227" s="199"/>
      <c r="F227" s="198"/>
      <c r="G227" s="198"/>
      <c r="H227" s="198"/>
    </row>
    <row r="228" spans="1:8" ht="12.75">
      <c r="A228" s="198"/>
      <c r="B228" s="198"/>
      <c r="C228" s="198"/>
      <c r="D228" s="199"/>
      <c r="E228" s="199"/>
      <c r="F228" s="198"/>
      <c r="G228" s="198"/>
      <c r="H228" s="198"/>
    </row>
    <row r="229" spans="1:8" ht="12.75">
      <c r="A229" s="198"/>
      <c r="B229" s="198"/>
      <c r="C229" s="198"/>
      <c r="D229" s="199"/>
      <c r="E229" s="199"/>
      <c r="F229" s="198"/>
      <c r="G229" s="198"/>
      <c r="H229" s="198"/>
    </row>
    <row r="230" spans="1:8" ht="12.75">
      <c r="A230" s="198"/>
      <c r="B230" s="198"/>
      <c r="C230" s="198"/>
      <c r="D230" s="199"/>
      <c r="E230" s="199"/>
      <c r="F230" s="198"/>
      <c r="G230" s="198"/>
      <c r="H230" s="198"/>
    </row>
    <row r="231" spans="1:8" ht="12.75">
      <c r="A231" s="198"/>
      <c r="B231" s="198"/>
      <c r="C231" s="198"/>
      <c r="D231" s="199"/>
      <c r="E231" s="199"/>
      <c r="F231" s="198"/>
      <c r="G231" s="198"/>
      <c r="H231" s="198"/>
    </row>
    <row r="232" spans="1:8" ht="12.75">
      <c r="A232" s="198"/>
      <c r="B232" s="198"/>
      <c r="C232" s="198"/>
      <c r="D232" s="199"/>
      <c r="E232" s="199"/>
      <c r="F232" s="198"/>
      <c r="G232" s="198"/>
      <c r="H232" s="198"/>
    </row>
    <row r="233" spans="1:8" ht="12.75">
      <c r="A233" s="198"/>
      <c r="B233" s="198"/>
      <c r="C233" s="198"/>
      <c r="D233" s="199"/>
      <c r="E233" s="199"/>
      <c r="F233" s="198"/>
      <c r="G233" s="198"/>
      <c r="H233" s="198"/>
    </row>
    <row r="234" spans="1:8" ht="12.75">
      <c r="A234" s="198"/>
      <c r="B234" s="198"/>
      <c r="C234" s="198"/>
      <c r="D234" s="199"/>
      <c r="E234" s="199"/>
      <c r="F234" s="198"/>
      <c r="G234" s="198"/>
      <c r="H234" s="198"/>
    </row>
    <row r="235" spans="1:8" ht="12.75">
      <c r="A235" s="198"/>
      <c r="B235" s="198"/>
      <c r="C235" s="198"/>
      <c r="D235" s="199"/>
      <c r="E235" s="199"/>
      <c r="F235" s="198"/>
      <c r="G235" s="198"/>
      <c r="H235" s="198"/>
    </row>
    <row r="236" spans="1:8" ht="12.75">
      <c r="A236" s="198"/>
      <c r="B236" s="198"/>
      <c r="C236" s="198"/>
      <c r="D236" s="199"/>
      <c r="E236" s="199"/>
      <c r="F236" s="198"/>
      <c r="G236" s="198"/>
      <c r="H236" s="198"/>
    </row>
    <row r="237" spans="1:8" ht="12.75">
      <c r="A237" s="198"/>
      <c r="B237" s="198"/>
      <c r="C237" s="198"/>
      <c r="D237" s="199"/>
      <c r="E237" s="199"/>
      <c r="F237" s="198"/>
      <c r="G237" s="198"/>
      <c r="H237" s="198"/>
    </row>
    <row r="238" spans="1:8" ht="12.75">
      <c r="A238" s="198"/>
      <c r="B238" s="198"/>
      <c r="C238" s="198"/>
      <c r="D238" s="199"/>
      <c r="E238" s="199"/>
      <c r="F238" s="198"/>
      <c r="G238" s="198"/>
      <c r="H238" s="198"/>
    </row>
    <row r="239" spans="1:8" ht="12.75">
      <c r="A239" s="198"/>
      <c r="B239" s="198"/>
      <c r="C239" s="198"/>
      <c r="D239" s="199"/>
      <c r="E239" s="199"/>
      <c r="F239" s="198"/>
      <c r="G239" s="198"/>
      <c r="H239" s="198"/>
    </row>
    <row r="240" spans="1:8" ht="12.75">
      <c r="A240" s="198"/>
      <c r="B240" s="198"/>
      <c r="C240" s="198"/>
      <c r="D240" s="199"/>
      <c r="E240" s="199"/>
      <c r="F240" s="198"/>
      <c r="G240" s="198"/>
      <c r="H240" s="198"/>
    </row>
    <row r="241" spans="1:8" ht="12.75">
      <c r="A241" s="198"/>
      <c r="B241" s="198"/>
      <c r="C241" s="198"/>
      <c r="D241" s="199"/>
      <c r="E241" s="199"/>
      <c r="F241" s="198"/>
      <c r="G241" s="198"/>
      <c r="H241" s="198"/>
    </row>
    <row r="242" spans="1:8" ht="12.75">
      <c r="A242" s="198"/>
      <c r="B242" s="198"/>
      <c r="C242" s="198"/>
      <c r="D242" s="199"/>
      <c r="E242" s="199"/>
      <c r="F242" s="198"/>
      <c r="G242" s="198"/>
      <c r="H242" s="198"/>
    </row>
    <row r="243" spans="1:8" ht="12.75">
      <c r="A243" s="198"/>
      <c r="B243" s="198"/>
      <c r="C243" s="198"/>
      <c r="D243" s="199"/>
      <c r="E243" s="199"/>
      <c r="F243" s="198"/>
      <c r="G243" s="198"/>
      <c r="H243" s="198"/>
    </row>
    <row r="244" spans="1:8" ht="12.75">
      <c r="A244" s="198"/>
      <c r="B244" s="198"/>
      <c r="C244" s="198"/>
      <c r="D244" s="199"/>
      <c r="E244" s="199"/>
      <c r="F244" s="198"/>
      <c r="G244" s="198"/>
      <c r="H244" s="198"/>
    </row>
    <row r="245" spans="1:8" ht="12.75">
      <c r="A245" s="198"/>
      <c r="B245" s="198"/>
      <c r="C245" s="198"/>
      <c r="D245" s="199"/>
      <c r="E245" s="199"/>
      <c r="F245" s="198"/>
      <c r="G245" s="198"/>
      <c r="H245" s="198"/>
    </row>
    <row r="246" spans="1:8" ht="12.75">
      <c r="A246" s="198"/>
      <c r="B246" s="198"/>
      <c r="C246" s="198"/>
      <c r="D246" s="199"/>
      <c r="E246" s="199"/>
      <c r="F246" s="198"/>
      <c r="G246" s="198"/>
      <c r="H246" s="198"/>
    </row>
    <row r="247" spans="1:8" ht="12.75">
      <c r="A247" s="198"/>
      <c r="B247" s="198"/>
      <c r="C247" s="198"/>
      <c r="D247" s="199"/>
      <c r="E247" s="199"/>
      <c r="F247" s="198"/>
      <c r="G247" s="198"/>
      <c r="H247" s="198"/>
    </row>
    <row r="248" spans="1:8" ht="12.75">
      <c r="A248" s="198"/>
      <c r="B248" s="198"/>
      <c r="C248" s="198"/>
      <c r="D248" s="199"/>
      <c r="E248" s="199"/>
      <c r="F248" s="198"/>
      <c r="G248" s="198"/>
      <c r="H248" s="198"/>
    </row>
    <row r="249" spans="1:8" ht="12.75">
      <c r="A249" s="198"/>
      <c r="B249" s="198"/>
      <c r="C249" s="198"/>
      <c r="D249" s="199"/>
      <c r="E249" s="199"/>
      <c r="F249" s="198"/>
      <c r="G249" s="198"/>
      <c r="H249" s="198"/>
    </row>
    <row r="250" spans="1:8" ht="12.75">
      <c r="A250" s="198"/>
      <c r="B250" s="198"/>
      <c r="C250" s="198"/>
      <c r="D250" s="199"/>
      <c r="E250" s="199"/>
      <c r="F250" s="198"/>
      <c r="G250" s="198"/>
      <c r="H250" s="198"/>
    </row>
    <row r="251" spans="1:8" ht="12.75">
      <c r="A251" s="198"/>
      <c r="B251" s="198"/>
      <c r="C251" s="198"/>
      <c r="D251" s="199"/>
      <c r="E251" s="199"/>
      <c r="F251" s="198"/>
      <c r="G251" s="198"/>
      <c r="H251" s="198"/>
    </row>
    <row r="252" spans="1:8" ht="12.75">
      <c r="A252" s="198"/>
      <c r="B252" s="198"/>
      <c r="C252" s="198"/>
      <c r="D252" s="199"/>
      <c r="E252" s="199"/>
      <c r="F252" s="198"/>
      <c r="G252" s="198"/>
      <c r="H252" s="198"/>
    </row>
    <row r="253" spans="1:8" ht="12.75">
      <c r="A253" s="198"/>
      <c r="B253" s="198"/>
      <c r="C253" s="198"/>
      <c r="D253" s="199"/>
      <c r="E253" s="199"/>
      <c r="F253" s="198"/>
      <c r="G253" s="198"/>
      <c r="H253" s="198"/>
    </row>
    <row r="254" spans="1:8" ht="12.75">
      <c r="A254" s="198"/>
      <c r="B254" s="198"/>
      <c r="C254" s="198"/>
      <c r="D254" s="199"/>
      <c r="E254" s="199"/>
      <c r="F254" s="198"/>
      <c r="G254" s="198"/>
      <c r="H254" s="198"/>
    </row>
    <row r="255" spans="1:8" ht="12.75">
      <c r="A255" s="198"/>
      <c r="B255" s="198"/>
      <c r="C255" s="198"/>
      <c r="D255" s="199"/>
      <c r="E255" s="199"/>
      <c r="F255" s="198"/>
      <c r="G255" s="198"/>
      <c r="H255" s="198"/>
    </row>
    <row r="256" spans="1:8" ht="12.75">
      <c r="A256" s="198"/>
      <c r="B256" s="198"/>
      <c r="C256" s="198"/>
      <c r="D256" s="199"/>
      <c r="E256" s="199"/>
      <c r="F256" s="198"/>
      <c r="G256" s="198"/>
      <c r="H256" s="198"/>
    </row>
    <row r="257" spans="1:8" ht="12.75">
      <c r="A257" s="198"/>
      <c r="B257" s="198"/>
      <c r="C257" s="198"/>
      <c r="D257" s="199"/>
      <c r="E257" s="199"/>
      <c r="F257" s="198"/>
      <c r="G257" s="198"/>
      <c r="H257" s="198"/>
    </row>
    <row r="258" spans="1:8" ht="12.75">
      <c r="A258" s="198"/>
      <c r="B258" s="198"/>
      <c r="C258" s="198"/>
      <c r="D258" s="199"/>
      <c r="E258" s="199"/>
      <c r="F258" s="198"/>
      <c r="G258" s="198"/>
      <c r="H258" s="198"/>
    </row>
    <row r="259" spans="1:8" ht="12.75">
      <c r="A259" s="198"/>
      <c r="B259" s="198"/>
      <c r="C259" s="198"/>
      <c r="D259" s="199"/>
      <c r="E259" s="199"/>
      <c r="F259" s="198"/>
      <c r="G259" s="198"/>
      <c r="H259" s="198"/>
    </row>
    <row r="260" spans="1:8" ht="12.75">
      <c r="A260" s="198"/>
      <c r="B260" s="198"/>
      <c r="C260" s="198"/>
      <c r="D260" s="199"/>
      <c r="E260" s="199"/>
      <c r="F260" s="198"/>
      <c r="G260" s="198"/>
      <c r="H260" s="198"/>
    </row>
    <row r="261" spans="1:8" ht="12.75">
      <c r="A261" s="198"/>
      <c r="B261" s="198"/>
      <c r="C261" s="198"/>
      <c r="D261" s="199"/>
      <c r="E261" s="199"/>
      <c r="F261" s="198"/>
      <c r="G261" s="198"/>
      <c r="H261" s="198"/>
    </row>
    <row r="262" spans="1:8" ht="12.75">
      <c r="A262" s="198"/>
      <c r="B262" s="198"/>
      <c r="C262" s="198"/>
      <c r="D262" s="199"/>
      <c r="E262" s="199"/>
      <c r="F262" s="198"/>
      <c r="G262" s="198"/>
      <c r="H262" s="198"/>
    </row>
    <row r="263" spans="1:8" ht="12.75">
      <c r="A263" s="198"/>
      <c r="B263" s="198"/>
      <c r="C263" s="198"/>
      <c r="D263" s="199"/>
      <c r="E263" s="199"/>
      <c r="F263" s="198"/>
      <c r="G263" s="198"/>
      <c r="H263" s="198"/>
    </row>
    <row r="264" spans="1:8" ht="12.75">
      <c r="A264" s="198"/>
      <c r="B264" s="198"/>
      <c r="C264" s="198"/>
      <c r="D264" s="199"/>
      <c r="E264" s="199"/>
      <c r="F264" s="198"/>
      <c r="G264" s="198"/>
      <c r="H264" s="198"/>
    </row>
    <row r="265" spans="1:8" ht="12.75">
      <c r="A265" s="198"/>
      <c r="B265" s="198"/>
      <c r="C265" s="198"/>
      <c r="D265" s="199"/>
      <c r="E265" s="199"/>
      <c r="F265" s="198"/>
      <c r="G265" s="198"/>
      <c r="H265" s="198"/>
    </row>
    <row r="266" spans="1:8" ht="12.75">
      <c r="A266" s="198"/>
      <c r="B266" s="198"/>
      <c r="C266" s="198"/>
      <c r="D266" s="199"/>
      <c r="E266" s="199"/>
      <c r="F266" s="198"/>
      <c r="G266" s="198"/>
      <c r="H266" s="198"/>
    </row>
    <row r="267" spans="1:8" ht="12.75">
      <c r="A267" s="198"/>
      <c r="B267" s="198"/>
      <c r="C267" s="198"/>
      <c r="D267" s="199"/>
      <c r="E267" s="199"/>
      <c r="F267" s="198"/>
      <c r="G267" s="198"/>
      <c r="H267" s="198"/>
    </row>
    <row r="268" spans="1:8" ht="12.75">
      <c r="A268" s="198"/>
      <c r="B268" s="198"/>
      <c r="C268" s="198"/>
      <c r="D268" s="199"/>
      <c r="E268" s="199"/>
      <c r="F268" s="198"/>
      <c r="G268" s="198"/>
      <c r="H268" s="198"/>
    </row>
    <row r="269" spans="1:8" ht="12.75">
      <c r="A269" s="198"/>
      <c r="B269" s="198"/>
      <c r="C269" s="198"/>
      <c r="D269" s="199"/>
      <c r="E269" s="199"/>
      <c r="F269" s="198"/>
      <c r="G269" s="198"/>
      <c r="H269" s="198"/>
    </row>
    <row r="270" spans="1:8" ht="12.75">
      <c r="A270" s="198"/>
      <c r="B270" s="198"/>
      <c r="C270" s="198"/>
      <c r="D270" s="199"/>
      <c r="E270" s="199"/>
      <c r="F270" s="198"/>
      <c r="G270" s="198"/>
      <c r="H270" s="198"/>
    </row>
    <row r="271" spans="1:8" ht="12.75">
      <c r="A271" s="198"/>
      <c r="B271" s="198"/>
      <c r="C271" s="198"/>
      <c r="D271" s="199"/>
      <c r="E271" s="199"/>
      <c r="F271" s="198"/>
      <c r="G271" s="198"/>
      <c r="H271" s="198"/>
    </row>
    <row r="272" spans="1:8" ht="12.75">
      <c r="A272" s="198"/>
      <c r="B272" s="198"/>
      <c r="C272" s="198"/>
      <c r="D272" s="199"/>
      <c r="E272" s="199"/>
      <c r="F272" s="198"/>
      <c r="G272" s="198"/>
      <c r="H272" s="198"/>
    </row>
    <row r="273" spans="1:8" ht="12.75">
      <c r="A273" s="198"/>
      <c r="B273" s="198"/>
      <c r="C273" s="198"/>
      <c r="D273" s="199"/>
      <c r="E273" s="199"/>
      <c r="F273" s="198"/>
      <c r="G273" s="198"/>
      <c r="H273" s="198"/>
    </row>
    <row r="274" spans="1:8" ht="12.75">
      <c r="A274" s="198"/>
      <c r="B274" s="198"/>
      <c r="C274" s="198"/>
      <c r="D274" s="199"/>
      <c r="E274" s="199"/>
      <c r="F274" s="198"/>
      <c r="G274" s="198"/>
      <c r="H274" s="198"/>
    </row>
    <row r="275" spans="1:8" ht="12.75">
      <c r="A275" s="198"/>
      <c r="B275" s="198"/>
      <c r="C275" s="198"/>
      <c r="D275" s="199"/>
      <c r="E275" s="199"/>
      <c r="F275" s="198"/>
      <c r="G275" s="198"/>
      <c r="H275" s="198"/>
    </row>
    <row r="276" spans="1:8" ht="12.75">
      <c r="A276" s="198"/>
      <c r="B276" s="198"/>
      <c r="C276" s="198"/>
      <c r="D276" s="199"/>
      <c r="E276" s="199"/>
      <c r="F276" s="198"/>
      <c r="G276" s="198"/>
      <c r="H276" s="198"/>
    </row>
    <row r="277" spans="1:8" ht="12.75">
      <c r="A277" s="198"/>
      <c r="B277" s="198"/>
      <c r="C277" s="198"/>
      <c r="D277" s="199"/>
      <c r="E277" s="199"/>
      <c r="F277" s="198"/>
      <c r="G277" s="198"/>
      <c r="H277" s="198"/>
    </row>
    <row r="278" spans="1:8" ht="12.75">
      <c r="A278" s="198"/>
      <c r="B278" s="198"/>
      <c r="C278" s="198"/>
      <c r="D278" s="199"/>
      <c r="E278" s="199"/>
      <c r="F278" s="198"/>
      <c r="G278" s="198"/>
      <c r="H278" s="198"/>
    </row>
    <row r="279" spans="1:8" ht="12.75">
      <c r="A279" s="198"/>
      <c r="B279" s="198"/>
      <c r="C279" s="198"/>
      <c r="D279" s="199"/>
      <c r="E279" s="199"/>
      <c r="F279" s="198"/>
      <c r="G279" s="198"/>
      <c r="H279" s="198"/>
    </row>
    <row r="280" spans="1:8" ht="12.75">
      <c r="A280" s="198"/>
      <c r="B280" s="198"/>
      <c r="C280" s="198"/>
      <c r="D280" s="199"/>
      <c r="E280" s="199"/>
      <c r="F280" s="198"/>
      <c r="G280" s="198"/>
      <c r="H280" s="198"/>
    </row>
    <row r="281" spans="1:8" ht="12.75">
      <c r="A281" s="198"/>
      <c r="B281" s="198"/>
      <c r="C281" s="198"/>
      <c r="D281" s="199"/>
      <c r="E281" s="199"/>
      <c r="F281" s="198"/>
      <c r="G281" s="198"/>
      <c r="H281" s="198"/>
    </row>
    <row r="282" spans="1:8" ht="12.75">
      <c r="A282" s="198"/>
      <c r="B282" s="198"/>
      <c r="C282" s="198"/>
      <c r="D282" s="199"/>
      <c r="E282" s="199"/>
      <c r="F282" s="198"/>
      <c r="G282" s="198"/>
      <c r="H282" s="198"/>
    </row>
    <row r="283" spans="1:8" ht="12.75">
      <c r="A283" s="198"/>
      <c r="B283" s="198"/>
      <c r="C283" s="198"/>
      <c r="D283" s="199"/>
      <c r="E283" s="199"/>
      <c r="F283" s="198"/>
      <c r="G283" s="198"/>
      <c r="H283" s="198"/>
    </row>
    <row r="284" spans="1:8" ht="12.75">
      <c r="A284" s="198"/>
      <c r="B284" s="198"/>
      <c r="C284" s="198"/>
      <c r="D284" s="199"/>
      <c r="E284" s="199"/>
      <c r="F284" s="198"/>
      <c r="G284" s="198"/>
      <c r="H284" s="198"/>
    </row>
    <row r="285" spans="1:8" ht="12.75">
      <c r="A285" s="198"/>
      <c r="B285" s="198"/>
      <c r="C285" s="198"/>
      <c r="D285" s="199"/>
      <c r="E285" s="199"/>
      <c r="F285" s="198"/>
      <c r="G285" s="198"/>
      <c r="H285" s="198"/>
    </row>
    <row r="286" spans="1:8" ht="12.75">
      <c r="A286" s="198"/>
      <c r="B286" s="198"/>
      <c r="C286" s="198"/>
      <c r="D286" s="199"/>
      <c r="E286" s="199"/>
      <c r="F286" s="198"/>
      <c r="G286" s="198"/>
      <c r="H286" s="198"/>
    </row>
    <row r="287" spans="1:8" ht="12.75">
      <c r="A287" s="198"/>
      <c r="B287" s="198"/>
      <c r="C287" s="198"/>
      <c r="D287" s="199"/>
      <c r="E287" s="199"/>
      <c r="F287" s="198"/>
      <c r="G287" s="198"/>
      <c r="H287" s="198"/>
    </row>
    <row r="288" spans="1:8" ht="12.75">
      <c r="A288" s="198"/>
      <c r="B288" s="198"/>
      <c r="C288" s="198"/>
      <c r="D288" s="199"/>
      <c r="E288" s="199"/>
      <c r="F288" s="198"/>
      <c r="G288" s="198"/>
      <c r="H288" s="198"/>
    </row>
    <row r="289" spans="1:8" ht="12.75">
      <c r="A289" s="198"/>
      <c r="B289" s="198"/>
      <c r="C289" s="198"/>
      <c r="D289" s="199"/>
      <c r="E289" s="199"/>
      <c r="F289" s="198"/>
      <c r="G289" s="198"/>
      <c r="H289" s="198"/>
    </row>
    <row r="290" spans="1:8" ht="12.75">
      <c r="A290" s="198"/>
      <c r="B290" s="198"/>
      <c r="C290" s="198"/>
      <c r="D290" s="199"/>
      <c r="E290" s="199"/>
      <c r="F290" s="198"/>
      <c r="G290" s="198"/>
      <c r="H290" s="198"/>
    </row>
    <row r="291" spans="1:8" ht="12.75">
      <c r="A291" s="198"/>
      <c r="B291" s="198"/>
      <c r="C291" s="198"/>
      <c r="D291" s="199"/>
      <c r="E291" s="199"/>
      <c r="F291" s="198"/>
      <c r="G291" s="198"/>
      <c r="H291" s="198"/>
    </row>
    <row r="292" spans="1:8" ht="12.75">
      <c r="A292" s="198"/>
      <c r="B292" s="198"/>
      <c r="C292" s="198"/>
      <c r="D292" s="199"/>
      <c r="E292" s="199"/>
      <c r="F292" s="198"/>
      <c r="G292" s="198"/>
      <c r="H292" s="198"/>
    </row>
    <row r="293" spans="1:8" ht="12.75">
      <c r="A293" s="198"/>
      <c r="B293" s="198"/>
      <c r="C293" s="198"/>
      <c r="D293" s="199"/>
      <c r="E293" s="199"/>
      <c r="F293" s="198"/>
      <c r="G293" s="198"/>
      <c r="H293" s="198"/>
    </row>
    <row r="294" spans="1:8" ht="12.75">
      <c r="A294" s="198"/>
      <c r="B294" s="198"/>
      <c r="C294" s="198"/>
      <c r="D294" s="199"/>
      <c r="E294" s="199"/>
      <c r="F294" s="198"/>
      <c r="G294" s="198"/>
      <c r="H294" s="198"/>
    </row>
    <row r="295" spans="1:8" ht="12.75">
      <c r="A295" s="198"/>
      <c r="B295" s="198"/>
      <c r="C295" s="198"/>
      <c r="D295" s="199"/>
      <c r="E295" s="199"/>
      <c r="F295" s="198"/>
      <c r="G295" s="198"/>
      <c r="H295" s="198"/>
    </row>
    <row r="296" spans="1:8" ht="12.75">
      <c r="A296" s="198"/>
      <c r="B296" s="198"/>
      <c r="C296" s="198"/>
      <c r="D296" s="199"/>
      <c r="E296" s="199"/>
      <c r="F296" s="198"/>
      <c r="G296" s="198"/>
      <c r="H296" s="198"/>
    </row>
    <row r="297" spans="1:8" ht="12.75">
      <c r="A297" s="198"/>
      <c r="B297" s="198"/>
      <c r="C297" s="198"/>
      <c r="D297" s="199"/>
      <c r="E297" s="199"/>
      <c r="F297" s="198"/>
      <c r="G297" s="198"/>
      <c r="H297" s="198"/>
    </row>
    <row r="298" spans="1:8" ht="12.75">
      <c r="A298" s="198"/>
      <c r="B298" s="198"/>
      <c r="C298" s="198"/>
      <c r="D298" s="199"/>
      <c r="E298" s="199"/>
      <c r="F298" s="198"/>
      <c r="G298" s="198"/>
      <c r="H298" s="198"/>
    </row>
    <row r="299" spans="1:8" ht="12.75">
      <c r="A299" s="198"/>
      <c r="B299" s="198"/>
      <c r="C299" s="198"/>
      <c r="D299" s="199"/>
      <c r="E299" s="199"/>
      <c r="F299" s="198"/>
      <c r="G299" s="198"/>
      <c r="H299" s="198"/>
    </row>
    <row r="300" spans="1:8" ht="12.75">
      <c r="A300" s="198"/>
      <c r="B300" s="198"/>
      <c r="C300" s="198"/>
      <c r="D300" s="199"/>
      <c r="E300" s="199"/>
      <c r="F300" s="198"/>
      <c r="G300" s="198"/>
      <c r="H300" s="198"/>
    </row>
    <row r="301" spans="1:8" ht="12.75">
      <c r="A301" s="198"/>
      <c r="B301" s="198"/>
      <c r="C301" s="198"/>
      <c r="D301" s="199"/>
      <c r="E301" s="199"/>
      <c r="F301" s="198"/>
      <c r="G301" s="198"/>
      <c r="H301" s="198"/>
    </row>
    <row r="302" spans="1:8" ht="12.75">
      <c r="A302" s="198"/>
      <c r="B302" s="198"/>
      <c r="C302" s="198"/>
      <c r="D302" s="199"/>
      <c r="E302" s="199"/>
      <c r="F302" s="198"/>
      <c r="G302" s="198"/>
      <c r="H302" s="198"/>
    </row>
    <row r="303" spans="1:8" ht="12.75">
      <c r="A303" s="198"/>
      <c r="B303" s="198"/>
      <c r="C303" s="198"/>
      <c r="D303" s="199"/>
      <c r="E303" s="199"/>
      <c r="F303" s="198"/>
      <c r="G303" s="198"/>
      <c r="H303" s="198"/>
    </row>
    <row r="304" spans="1:8" ht="12.75">
      <c r="A304" s="198"/>
      <c r="B304" s="198"/>
      <c r="C304" s="198"/>
      <c r="D304" s="199"/>
      <c r="E304" s="199"/>
      <c r="F304" s="198"/>
      <c r="G304" s="198"/>
      <c r="H304" s="198"/>
    </row>
    <row r="305" spans="1:8" ht="12.75">
      <c r="A305" s="198"/>
      <c r="B305" s="198"/>
      <c r="C305" s="198"/>
      <c r="D305" s="199"/>
      <c r="E305" s="199"/>
      <c r="F305" s="198"/>
      <c r="G305" s="198"/>
      <c r="H305" s="198"/>
    </row>
    <row r="306" spans="1:8" ht="12.75">
      <c r="A306" s="198"/>
      <c r="B306" s="198"/>
      <c r="C306" s="198"/>
      <c r="D306" s="199"/>
      <c r="E306" s="199"/>
      <c r="F306" s="198"/>
      <c r="G306" s="198"/>
      <c r="H306" s="198"/>
    </row>
    <row r="307" spans="1:8" ht="12.75">
      <c r="A307" s="198"/>
      <c r="B307" s="198"/>
      <c r="C307" s="198"/>
      <c r="D307" s="199"/>
      <c r="E307" s="199"/>
      <c r="F307" s="198"/>
      <c r="G307" s="198"/>
      <c r="H307" s="198"/>
    </row>
    <row r="308" spans="1:8" ht="12.75">
      <c r="A308" s="198"/>
      <c r="B308" s="198"/>
      <c r="C308" s="198"/>
      <c r="D308" s="199"/>
      <c r="E308" s="199"/>
      <c r="F308" s="198"/>
      <c r="G308" s="198"/>
      <c r="H308" s="198"/>
    </row>
    <row r="309" spans="1:8" ht="12.75">
      <c r="A309" s="198"/>
      <c r="B309" s="198"/>
      <c r="C309" s="198"/>
      <c r="D309" s="199"/>
      <c r="E309" s="199"/>
      <c r="F309" s="198"/>
      <c r="G309" s="198"/>
      <c r="H309" s="198"/>
    </row>
    <row r="310" spans="1:8" ht="12.75">
      <c r="A310" s="198"/>
      <c r="B310" s="198"/>
      <c r="C310" s="198"/>
      <c r="D310" s="199"/>
      <c r="E310" s="199"/>
      <c r="F310" s="198"/>
      <c r="G310" s="198"/>
      <c r="H310" s="198"/>
    </row>
    <row r="311" spans="1:8" ht="12.75">
      <c r="A311" s="198"/>
      <c r="B311" s="198"/>
      <c r="C311" s="198"/>
      <c r="D311" s="199"/>
      <c r="E311" s="199"/>
      <c r="F311" s="198"/>
      <c r="G311" s="198"/>
      <c r="H311" s="198"/>
    </row>
    <row r="312" spans="1:8" ht="12.75">
      <c r="A312" s="198"/>
      <c r="B312" s="198"/>
      <c r="C312" s="198"/>
      <c r="D312" s="199"/>
      <c r="E312" s="199"/>
      <c r="F312" s="198"/>
      <c r="G312" s="198"/>
      <c r="H312" s="198"/>
    </row>
    <row r="313" spans="1:8" ht="12.75">
      <c r="A313" s="198"/>
      <c r="B313" s="198"/>
      <c r="C313" s="198"/>
      <c r="D313" s="199"/>
      <c r="E313" s="199"/>
      <c r="F313" s="198"/>
      <c r="G313" s="198"/>
      <c r="H313" s="198"/>
    </row>
    <row r="314" spans="1:8" ht="12.75">
      <c r="A314" s="198"/>
      <c r="B314" s="198"/>
      <c r="C314" s="198"/>
      <c r="D314" s="199"/>
      <c r="E314" s="199"/>
      <c r="F314" s="198"/>
      <c r="G314" s="198"/>
      <c r="H314" s="198"/>
    </row>
    <row r="315" spans="1:8" ht="12.75">
      <c r="A315" s="198"/>
      <c r="B315" s="198"/>
      <c r="C315" s="198"/>
      <c r="D315" s="199"/>
      <c r="E315" s="199"/>
      <c r="F315" s="198"/>
      <c r="G315" s="198"/>
      <c r="H315" s="198"/>
    </row>
    <row r="316" spans="1:8" ht="12.75">
      <c r="A316" s="198"/>
      <c r="B316" s="198"/>
      <c r="C316" s="198"/>
      <c r="D316" s="199"/>
      <c r="E316" s="199"/>
      <c r="F316" s="198"/>
      <c r="G316" s="198"/>
      <c r="H316" s="198"/>
    </row>
    <row r="317" spans="1:8" ht="12.75">
      <c r="A317" s="198"/>
      <c r="B317" s="198"/>
      <c r="C317" s="198"/>
      <c r="D317" s="199"/>
      <c r="E317" s="199"/>
      <c r="F317" s="198"/>
      <c r="G317" s="198"/>
      <c r="H317" s="198"/>
    </row>
    <row r="318" spans="1:8" ht="12.75">
      <c r="A318" s="198"/>
      <c r="B318" s="198"/>
      <c r="C318" s="198"/>
      <c r="D318" s="199"/>
      <c r="E318" s="199"/>
      <c r="F318" s="198"/>
      <c r="G318" s="198"/>
      <c r="H318" s="198"/>
    </row>
    <row r="319" spans="1:8" ht="12.75">
      <c r="A319" s="198"/>
      <c r="B319" s="198"/>
      <c r="C319" s="198"/>
      <c r="D319" s="199"/>
      <c r="E319" s="199"/>
      <c r="F319" s="198"/>
      <c r="G319" s="198"/>
      <c r="H319" s="198"/>
    </row>
    <row r="320" spans="1:8" ht="12.75">
      <c r="A320" s="198"/>
      <c r="B320" s="198"/>
      <c r="C320" s="198"/>
      <c r="D320" s="199"/>
      <c r="E320" s="199"/>
      <c r="F320" s="198"/>
      <c r="G320" s="198"/>
      <c r="H320" s="198"/>
    </row>
    <row r="321" spans="1:8" ht="12.75">
      <c r="A321" s="198"/>
      <c r="B321" s="198"/>
      <c r="C321" s="198"/>
      <c r="D321" s="199"/>
      <c r="E321" s="199"/>
      <c r="F321" s="198"/>
      <c r="G321" s="198"/>
      <c r="H321" s="198"/>
    </row>
    <row r="322" spans="1:8" ht="12.75">
      <c r="A322" s="198"/>
      <c r="B322" s="198"/>
      <c r="C322" s="198"/>
      <c r="D322" s="199"/>
      <c r="E322" s="199"/>
      <c r="F322" s="198"/>
      <c r="G322" s="198"/>
      <c r="H322" s="198"/>
    </row>
    <row r="323" spans="1:8" ht="12.75">
      <c r="A323" s="198"/>
      <c r="B323" s="198"/>
      <c r="C323" s="198"/>
      <c r="D323" s="199"/>
      <c r="E323" s="199"/>
      <c r="F323" s="198"/>
      <c r="G323" s="198"/>
      <c r="H323" s="198"/>
    </row>
    <row r="324" spans="1:8" ht="12.75">
      <c r="A324" s="198"/>
      <c r="B324" s="198"/>
      <c r="C324" s="198"/>
      <c r="D324" s="199"/>
      <c r="E324" s="199"/>
      <c r="F324" s="198"/>
      <c r="G324" s="198"/>
      <c r="H324" s="198"/>
    </row>
    <row r="325" spans="1:8" ht="12.75">
      <c r="A325" s="198"/>
      <c r="B325" s="198"/>
      <c r="C325" s="198"/>
      <c r="D325" s="199"/>
      <c r="E325" s="199"/>
      <c r="F325" s="198"/>
      <c r="G325" s="198"/>
      <c r="H325" s="198"/>
    </row>
    <row r="326" spans="1:8" ht="12.75">
      <c r="A326" s="198"/>
      <c r="B326" s="198"/>
      <c r="C326" s="198"/>
      <c r="D326" s="199"/>
      <c r="E326" s="199"/>
      <c r="F326" s="198"/>
      <c r="G326" s="198"/>
      <c r="H326" s="198"/>
    </row>
    <row r="327" spans="1:8" ht="12.75">
      <c r="A327" s="198"/>
      <c r="B327" s="198"/>
      <c r="C327" s="198"/>
      <c r="D327" s="199"/>
      <c r="E327" s="199"/>
      <c r="F327" s="198"/>
      <c r="G327" s="198"/>
      <c r="H327" s="198"/>
    </row>
    <row r="328" spans="1:8" ht="12.75">
      <c r="A328" s="198"/>
      <c r="B328" s="198"/>
      <c r="C328" s="198"/>
      <c r="D328" s="199"/>
      <c r="E328" s="199"/>
      <c r="F328" s="198"/>
      <c r="G328" s="198"/>
      <c r="H328" s="198"/>
    </row>
    <row r="329" spans="1:8" ht="12.75">
      <c r="A329" s="198"/>
      <c r="B329" s="198"/>
      <c r="C329" s="198"/>
      <c r="D329" s="199"/>
      <c r="E329" s="199"/>
      <c r="F329" s="198"/>
      <c r="G329" s="198"/>
      <c r="H329" s="198"/>
    </row>
    <row r="330" spans="1:8" ht="12.75">
      <c r="A330" s="198"/>
      <c r="B330" s="198"/>
      <c r="C330" s="198"/>
      <c r="D330" s="199"/>
      <c r="E330" s="199"/>
      <c r="F330" s="198"/>
      <c r="G330" s="198"/>
      <c r="H330" s="198"/>
    </row>
    <row r="331" spans="1:8" ht="12.75">
      <c r="A331" s="198"/>
      <c r="B331" s="198"/>
      <c r="C331" s="198"/>
      <c r="D331" s="199"/>
      <c r="E331" s="199"/>
      <c r="F331" s="198"/>
      <c r="G331" s="198"/>
      <c r="H331" s="198"/>
    </row>
    <row r="332" spans="1:8" ht="12.75">
      <c r="A332" s="198"/>
      <c r="B332" s="198"/>
      <c r="C332" s="198"/>
      <c r="D332" s="199"/>
      <c r="E332" s="199"/>
      <c r="F332" s="198"/>
      <c r="G332" s="198"/>
      <c r="H332" s="198"/>
    </row>
    <row r="333" spans="1:8" ht="12.75">
      <c r="A333" s="198"/>
      <c r="B333" s="198"/>
      <c r="C333" s="198"/>
      <c r="D333" s="199"/>
      <c r="E333" s="199"/>
      <c r="F333" s="198"/>
      <c r="G333" s="198"/>
      <c r="H333" s="198"/>
    </row>
    <row r="334" spans="1:8" ht="12.75">
      <c r="A334" s="198"/>
      <c r="B334" s="198"/>
      <c r="C334" s="198"/>
      <c r="D334" s="199"/>
      <c r="E334" s="199"/>
      <c r="F334" s="198"/>
      <c r="G334" s="198"/>
      <c r="H334" s="198"/>
    </row>
    <row r="335" spans="1:8" ht="12.75">
      <c r="A335" s="198"/>
      <c r="B335" s="198"/>
      <c r="C335" s="198"/>
      <c r="D335" s="199"/>
      <c r="E335" s="199"/>
      <c r="F335" s="198"/>
      <c r="G335" s="198"/>
      <c r="H335" s="198"/>
    </row>
    <row r="336" spans="1:8" ht="12.75">
      <c r="A336" s="198"/>
      <c r="B336" s="198"/>
      <c r="C336" s="198"/>
      <c r="D336" s="199"/>
      <c r="E336" s="199"/>
      <c r="F336" s="198"/>
      <c r="G336" s="198"/>
      <c r="H336" s="198"/>
    </row>
    <row r="337" spans="1:8" ht="12.75">
      <c r="A337" s="198"/>
      <c r="B337" s="198"/>
      <c r="C337" s="198"/>
      <c r="D337" s="199"/>
      <c r="E337" s="199"/>
      <c r="F337" s="198"/>
      <c r="G337" s="198"/>
      <c r="H337" s="198"/>
    </row>
    <row r="338" spans="1:8" ht="12.75">
      <c r="A338" s="198"/>
      <c r="B338" s="198"/>
      <c r="C338" s="198"/>
      <c r="D338" s="199"/>
      <c r="E338" s="199"/>
      <c r="F338" s="198"/>
      <c r="G338" s="198"/>
      <c r="H338" s="198"/>
    </row>
    <row r="339" spans="1:8" ht="12.75">
      <c r="A339" s="198"/>
      <c r="B339" s="198"/>
      <c r="C339" s="198"/>
      <c r="D339" s="199"/>
      <c r="E339" s="199"/>
      <c r="F339" s="198"/>
      <c r="G339" s="198"/>
      <c r="H339" s="198"/>
    </row>
    <row r="340" spans="1:8" ht="12.75">
      <c r="A340" s="198"/>
      <c r="B340" s="198"/>
      <c r="C340" s="198"/>
      <c r="D340" s="199"/>
      <c r="E340" s="199"/>
      <c r="F340" s="198"/>
      <c r="G340" s="198"/>
      <c r="H340" s="198"/>
    </row>
    <row r="341" spans="1:8" ht="12.75">
      <c r="A341" s="198"/>
      <c r="B341" s="198"/>
      <c r="C341" s="198"/>
      <c r="D341" s="199"/>
      <c r="E341" s="199"/>
      <c r="F341" s="198"/>
      <c r="G341" s="198"/>
      <c r="H341" s="198"/>
    </row>
    <row r="342" spans="1:8" ht="12.75">
      <c r="A342" s="198"/>
      <c r="B342" s="198"/>
      <c r="C342" s="198"/>
      <c r="D342" s="199"/>
      <c r="E342" s="199"/>
      <c r="F342" s="198"/>
      <c r="G342" s="198"/>
      <c r="H342" s="198"/>
    </row>
    <row r="343" spans="1:8" ht="12.75">
      <c r="A343" s="198"/>
      <c r="B343" s="198"/>
      <c r="C343" s="198"/>
      <c r="D343" s="199"/>
      <c r="E343" s="199"/>
      <c r="F343" s="198"/>
      <c r="G343" s="198"/>
      <c r="H343" s="198"/>
    </row>
    <row r="344" spans="1:8" ht="12.75">
      <c r="A344" s="198"/>
      <c r="B344" s="198"/>
      <c r="C344" s="198"/>
      <c r="D344" s="199"/>
      <c r="E344" s="199"/>
      <c r="F344" s="198"/>
      <c r="G344" s="198"/>
      <c r="H344" s="198"/>
    </row>
    <row r="345" spans="1:8" ht="12.75">
      <c r="A345" s="198"/>
      <c r="B345" s="198"/>
      <c r="C345" s="198"/>
      <c r="D345" s="199"/>
      <c r="E345" s="199"/>
      <c r="F345" s="198"/>
      <c r="G345" s="198"/>
      <c r="H345" s="198"/>
    </row>
    <row r="346" spans="1:8" ht="12.75">
      <c r="A346" s="198"/>
      <c r="B346" s="198"/>
      <c r="C346" s="198"/>
      <c r="D346" s="199"/>
      <c r="E346" s="199"/>
      <c r="F346" s="198"/>
      <c r="G346" s="198"/>
      <c r="H346" s="198"/>
    </row>
    <row r="347" spans="1:8" ht="12.75">
      <c r="A347" s="198"/>
      <c r="B347" s="198"/>
      <c r="C347" s="198"/>
      <c r="D347" s="199"/>
      <c r="E347" s="199"/>
      <c r="F347" s="198"/>
      <c r="G347" s="198"/>
      <c r="H347" s="198"/>
    </row>
    <row r="348" spans="1:8" ht="12.75">
      <c r="A348" s="198"/>
      <c r="B348" s="198"/>
      <c r="C348" s="198"/>
      <c r="D348" s="199"/>
      <c r="E348" s="199"/>
      <c r="F348" s="198"/>
      <c r="G348" s="198"/>
      <c r="H348" s="198"/>
    </row>
    <row r="349" spans="1:8" ht="12.75">
      <c r="A349" s="198"/>
      <c r="B349" s="198"/>
      <c r="C349" s="198"/>
      <c r="D349" s="199"/>
      <c r="E349" s="199"/>
      <c r="F349" s="198"/>
      <c r="G349" s="198"/>
      <c r="H349" s="198"/>
    </row>
    <row r="350" spans="1:8" ht="12.75">
      <c r="A350" s="198"/>
      <c r="B350" s="198"/>
      <c r="C350" s="198"/>
      <c r="D350" s="199"/>
      <c r="E350" s="199"/>
      <c r="F350" s="198"/>
      <c r="G350" s="198"/>
      <c r="H350" s="198"/>
    </row>
    <row r="351" spans="1:8" ht="12.75">
      <c r="A351" s="198"/>
      <c r="B351" s="198"/>
      <c r="C351" s="198"/>
      <c r="D351" s="199"/>
      <c r="E351" s="199"/>
      <c r="F351" s="198"/>
      <c r="G351" s="198"/>
      <c r="H351" s="198"/>
    </row>
    <row r="352" spans="1:8" ht="12.75">
      <c r="A352" s="198"/>
      <c r="B352" s="198"/>
      <c r="C352" s="198"/>
      <c r="D352" s="199"/>
      <c r="E352" s="199"/>
      <c r="F352" s="198"/>
      <c r="G352" s="198"/>
      <c r="H352" s="198"/>
    </row>
    <row r="353" spans="1:8" ht="12.75">
      <c r="A353" s="198"/>
      <c r="B353" s="198"/>
      <c r="C353" s="198"/>
      <c r="D353" s="199"/>
      <c r="E353" s="199"/>
      <c r="F353" s="198"/>
      <c r="G353" s="198"/>
      <c r="H353" s="198"/>
    </row>
    <row r="354" spans="1:8" ht="12.75">
      <c r="A354" s="198"/>
      <c r="B354" s="198"/>
      <c r="C354" s="198"/>
      <c r="D354" s="199"/>
      <c r="E354" s="199"/>
      <c r="F354" s="198"/>
      <c r="G354" s="198"/>
      <c r="H354" s="198"/>
    </row>
    <row r="355" spans="1:8" ht="12.75">
      <c r="A355" s="198"/>
      <c r="B355" s="198"/>
      <c r="C355" s="198"/>
      <c r="D355" s="199"/>
      <c r="E355" s="199"/>
      <c r="F355" s="198"/>
      <c r="G355" s="198"/>
      <c r="H355" s="198"/>
    </row>
    <row r="356" spans="1:8" ht="12.75">
      <c r="A356" s="198"/>
      <c r="B356" s="198"/>
      <c r="C356" s="198"/>
      <c r="D356" s="199"/>
      <c r="E356" s="199"/>
      <c r="F356" s="198"/>
      <c r="G356" s="198"/>
      <c r="H356" s="198"/>
    </row>
    <row r="357" spans="1:8" ht="12.75">
      <c r="A357" s="198"/>
      <c r="B357" s="198"/>
      <c r="C357" s="198"/>
      <c r="D357" s="199"/>
      <c r="E357" s="199"/>
      <c r="F357" s="198"/>
      <c r="G357" s="198"/>
      <c r="H357" s="198"/>
    </row>
    <row r="358" spans="1:8" ht="12.75">
      <c r="A358" s="198"/>
      <c r="B358" s="198"/>
      <c r="C358" s="198"/>
      <c r="D358" s="199"/>
      <c r="E358" s="199"/>
      <c r="F358" s="198"/>
      <c r="G358" s="198"/>
      <c r="H358" s="198"/>
    </row>
    <row r="359" spans="1:8" ht="12.75">
      <c r="A359" s="198"/>
      <c r="B359" s="198"/>
      <c r="C359" s="198"/>
      <c r="D359" s="199"/>
      <c r="E359" s="199"/>
      <c r="F359" s="198"/>
      <c r="G359" s="198"/>
      <c r="H359" s="198"/>
    </row>
    <row r="360" spans="1:8" ht="12.75">
      <c r="A360" s="198"/>
      <c r="B360" s="198"/>
      <c r="C360" s="198"/>
      <c r="D360" s="199"/>
      <c r="E360" s="199"/>
      <c r="F360" s="198"/>
      <c r="G360" s="198"/>
      <c r="H360" s="198"/>
    </row>
    <row r="361" spans="1:8" ht="12.75">
      <c r="A361" s="198"/>
      <c r="B361" s="198"/>
      <c r="C361" s="198"/>
      <c r="D361" s="199"/>
      <c r="E361" s="199"/>
      <c r="F361" s="198"/>
      <c r="G361" s="198"/>
      <c r="H361" s="198"/>
    </row>
    <row r="362" spans="1:8" ht="12.75">
      <c r="A362" s="198"/>
      <c r="B362" s="198"/>
      <c r="C362" s="198"/>
      <c r="D362" s="199"/>
      <c r="E362" s="199"/>
      <c r="F362" s="198"/>
      <c r="G362" s="198"/>
      <c r="H362" s="198"/>
    </row>
    <row r="363" spans="1:8" ht="12.75">
      <c r="A363" s="198"/>
      <c r="B363" s="198"/>
      <c r="C363" s="198"/>
      <c r="D363" s="199"/>
      <c r="E363" s="199"/>
      <c r="F363" s="198"/>
      <c r="G363" s="198"/>
      <c r="H363" s="198"/>
    </row>
    <row r="364" spans="1:8" ht="12.75">
      <c r="A364" s="198"/>
      <c r="B364" s="198"/>
      <c r="C364" s="198"/>
      <c r="D364" s="199"/>
      <c r="E364" s="199"/>
      <c r="F364" s="198"/>
      <c r="G364" s="198"/>
      <c r="H364" s="198"/>
    </row>
    <row r="365" spans="1:8" ht="12.75">
      <c r="A365" s="198"/>
      <c r="B365" s="198"/>
      <c r="C365" s="198"/>
      <c r="D365" s="199"/>
      <c r="E365" s="199"/>
      <c r="F365" s="198"/>
      <c r="G365" s="198"/>
      <c r="H365" s="198"/>
    </row>
    <row r="366" spans="1:8" ht="12.75">
      <c r="A366" s="198"/>
      <c r="B366" s="198"/>
      <c r="C366" s="198"/>
      <c r="D366" s="199"/>
      <c r="E366" s="199"/>
      <c r="F366" s="198"/>
      <c r="G366" s="198"/>
      <c r="H366" s="198"/>
    </row>
    <row r="367" spans="1:8" ht="12.75">
      <c r="A367" s="198"/>
      <c r="B367" s="198"/>
      <c r="C367" s="198"/>
      <c r="D367" s="199"/>
      <c r="E367" s="199"/>
      <c r="F367" s="198"/>
      <c r="G367" s="198"/>
      <c r="H367" s="198"/>
    </row>
    <row r="368" spans="1:8" ht="12.75">
      <c r="A368" s="198"/>
      <c r="B368" s="198"/>
      <c r="C368" s="198"/>
      <c r="D368" s="199"/>
      <c r="E368" s="199"/>
      <c r="F368" s="198"/>
      <c r="G368" s="198"/>
      <c r="H368" s="198"/>
    </row>
    <row r="369" spans="1:8" ht="12.75">
      <c r="A369" s="198"/>
      <c r="B369" s="198"/>
      <c r="C369" s="198"/>
      <c r="D369" s="199"/>
      <c r="E369" s="199"/>
      <c r="F369" s="198"/>
      <c r="G369" s="198"/>
      <c r="H369" s="198"/>
    </row>
    <row r="370" spans="1:8" ht="12.75">
      <c r="A370" s="198"/>
      <c r="B370" s="198"/>
      <c r="C370" s="198"/>
      <c r="D370" s="199"/>
      <c r="E370" s="199"/>
      <c r="F370" s="198"/>
      <c r="G370" s="198"/>
      <c r="H370" s="198"/>
    </row>
    <row r="371" spans="1:8" ht="12.75">
      <c r="A371" s="198"/>
      <c r="B371" s="198"/>
      <c r="C371" s="198"/>
      <c r="D371" s="199"/>
      <c r="E371" s="199"/>
      <c r="F371" s="198"/>
      <c r="G371" s="198"/>
      <c r="H371" s="198"/>
    </row>
    <row r="372" spans="1:8" ht="12.75">
      <c r="A372" s="198"/>
      <c r="B372" s="198"/>
      <c r="C372" s="198"/>
      <c r="D372" s="199"/>
      <c r="E372" s="199"/>
      <c r="F372" s="198"/>
      <c r="G372" s="198"/>
      <c r="H372" s="198"/>
    </row>
    <row r="373" spans="1:8" ht="12.75">
      <c r="A373" s="198"/>
      <c r="B373" s="198"/>
      <c r="C373" s="198"/>
      <c r="D373" s="199"/>
      <c r="E373" s="199"/>
      <c r="F373" s="198"/>
      <c r="G373" s="198"/>
      <c r="H373" s="198"/>
    </row>
    <row r="374" spans="1:8" ht="12.75">
      <c r="A374" s="198"/>
      <c r="B374" s="198"/>
      <c r="C374" s="198"/>
      <c r="D374" s="199"/>
      <c r="E374" s="199"/>
      <c r="F374" s="198"/>
      <c r="G374" s="198"/>
      <c r="H374" s="198"/>
    </row>
    <row r="375" spans="1:8" ht="12.75">
      <c r="A375" s="198"/>
      <c r="B375" s="198"/>
      <c r="C375" s="198"/>
      <c r="D375" s="199"/>
      <c r="E375" s="199"/>
      <c r="F375" s="198"/>
      <c r="G375" s="198"/>
      <c r="H375" s="198"/>
    </row>
    <row r="376" spans="1:8" ht="12.75">
      <c r="A376" s="198"/>
      <c r="B376" s="198"/>
      <c r="C376" s="198"/>
      <c r="D376" s="199"/>
      <c r="E376" s="199"/>
      <c r="F376" s="198"/>
      <c r="G376" s="198"/>
      <c r="H376" s="198"/>
    </row>
    <row r="377" spans="1:8" ht="12.75">
      <c r="A377" s="198"/>
      <c r="B377" s="198"/>
      <c r="C377" s="198"/>
      <c r="D377" s="199"/>
      <c r="E377" s="199"/>
      <c r="F377" s="198"/>
      <c r="G377" s="198"/>
      <c r="H377" s="198"/>
    </row>
    <row r="378" spans="1:8" ht="12.75">
      <c r="A378" s="198"/>
      <c r="B378" s="198"/>
      <c r="C378" s="198"/>
      <c r="D378" s="199"/>
      <c r="E378" s="199"/>
      <c r="F378" s="198"/>
      <c r="G378" s="198"/>
      <c r="H378" s="198"/>
    </row>
    <row r="379" spans="1:8" ht="12.75">
      <c r="A379" s="198"/>
      <c r="B379" s="198"/>
      <c r="C379" s="198"/>
      <c r="D379" s="199"/>
      <c r="E379" s="199"/>
      <c r="F379" s="198"/>
      <c r="G379" s="198"/>
      <c r="H379" s="198"/>
    </row>
    <row r="380" spans="1:8" ht="12.75">
      <c r="A380" s="198"/>
      <c r="B380" s="198"/>
      <c r="C380" s="198"/>
      <c r="D380" s="199"/>
      <c r="E380" s="199"/>
      <c r="F380" s="198"/>
      <c r="G380" s="198"/>
      <c r="H380" s="198"/>
    </row>
    <row r="381" spans="1:8" ht="12.75">
      <c r="A381" s="198"/>
      <c r="B381" s="198"/>
      <c r="C381" s="198"/>
      <c r="D381" s="199"/>
      <c r="E381" s="199"/>
      <c r="F381" s="198"/>
      <c r="G381" s="198"/>
      <c r="H381" s="198"/>
    </row>
    <row r="382" spans="1:8" ht="12.75">
      <c r="A382" s="198"/>
      <c r="B382" s="198"/>
      <c r="C382" s="198"/>
      <c r="D382" s="199"/>
      <c r="E382" s="199"/>
      <c r="F382" s="198"/>
      <c r="G382" s="198"/>
      <c r="H382" s="198"/>
    </row>
    <row r="383" spans="1:8" ht="12.75">
      <c r="A383" s="198"/>
      <c r="B383" s="198"/>
      <c r="C383" s="198"/>
      <c r="D383" s="199"/>
      <c r="E383" s="199"/>
      <c r="F383" s="198"/>
      <c r="G383" s="198"/>
      <c r="H383" s="198"/>
    </row>
    <row r="384" spans="1:8" ht="12.75">
      <c r="A384" s="198"/>
      <c r="B384" s="198"/>
      <c r="C384" s="198"/>
      <c r="D384" s="199"/>
      <c r="E384" s="199"/>
      <c r="F384" s="198"/>
      <c r="G384" s="198"/>
      <c r="H384" s="198"/>
    </row>
    <row r="385" spans="1:8" ht="12.75">
      <c r="A385" s="198"/>
      <c r="B385" s="198"/>
      <c r="C385" s="198"/>
      <c r="D385" s="199"/>
      <c r="E385" s="199"/>
      <c r="F385" s="198"/>
      <c r="G385" s="198"/>
      <c r="H385" s="198"/>
    </row>
    <row r="386" spans="1:8" ht="12.75">
      <c r="A386" s="198"/>
      <c r="B386" s="198"/>
      <c r="C386" s="198"/>
      <c r="D386" s="199"/>
      <c r="E386" s="199"/>
      <c r="F386" s="198"/>
      <c r="G386" s="198"/>
      <c r="H386" s="198"/>
    </row>
    <row r="387" spans="1:8" ht="12.75">
      <c r="A387" s="198"/>
      <c r="B387" s="198"/>
      <c r="C387" s="198"/>
      <c r="D387" s="199"/>
      <c r="E387" s="199"/>
      <c r="F387" s="198"/>
      <c r="G387" s="198"/>
      <c r="H387" s="198"/>
    </row>
    <row r="388" spans="1:8" ht="12.75">
      <c r="A388" s="198"/>
      <c r="B388" s="198"/>
      <c r="C388" s="198"/>
      <c r="D388" s="199"/>
      <c r="E388" s="199"/>
      <c r="F388" s="198"/>
      <c r="G388" s="198"/>
      <c r="H388" s="198"/>
    </row>
    <row r="389" spans="1:8" ht="12.75">
      <c r="A389" s="198"/>
      <c r="B389" s="198"/>
      <c r="C389" s="198"/>
      <c r="D389" s="199"/>
      <c r="E389" s="199"/>
      <c r="F389" s="198"/>
      <c r="G389" s="198"/>
      <c r="H389" s="198"/>
    </row>
    <row r="390" spans="1:8" ht="12.75">
      <c r="A390" s="198"/>
      <c r="B390" s="198"/>
      <c r="C390" s="198"/>
      <c r="D390" s="199"/>
      <c r="E390" s="199"/>
      <c r="F390" s="198"/>
      <c r="G390" s="198"/>
      <c r="H390" s="198"/>
    </row>
    <row r="391" spans="1:8" ht="12.75">
      <c r="A391" s="198"/>
      <c r="B391" s="198"/>
      <c r="C391" s="198"/>
      <c r="D391" s="199"/>
      <c r="E391" s="199"/>
      <c r="F391" s="198"/>
      <c r="G391" s="198"/>
      <c r="H391" s="198"/>
    </row>
    <row r="392" spans="1:8" ht="12.75">
      <c r="A392" s="198"/>
      <c r="B392" s="198"/>
      <c r="C392" s="198"/>
      <c r="D392" s="199"/>
      <c r="E392" s="199"/>
      <c r="F392" s="198"/>
      <c r="G392" s="198"/>
      <c r="H392" s="198"/>
    </row>
    <row r="393" spans="1:8" ht="12.75">
      <c r="A393" s="198"/>
      <c r="B393" s="198"/>
      <c r="C393" s="198"/>
      <c r="D393" s="199"/>
      <c r="E393" s="199"/>
      <c r="F393" s="198"/>
      <c r="G393" s="198"/>
      <c r="H393" s="198"/>
    </row>
    <row r="394" spans="1:8" ht="12.75">
      <c r="A394" s="198"/>
      <c r="B394" s="198"/>
      <c r="C394" s="198"/>
      <c r="D394" s="199"/>
      <c r="E394" s="199"/>
      <c r="F394" s="198"/>
      <c r="G394" s="198"/>
      <c r="H394" s="198"/>
    </row>
    <row r="395" spans="1:8" ht="12.75">
      <c r="A395" s="198"/>
      <c r="B395" s="198"/>
      <c r="C395" s="198"/>
      <c r="D395" s="199"/>
      <c r="E395" s="199"/>
      <c r="F395" s="198"/>
      <c r="G395" s="198"/>
      <c r="H395" s="198"/>
    </row>
    <row r="396" spans="1:8" ht="12.75">
      <c r="A396" s="198"/>
      <c r="B396" s="198"/>
      <c r="C396" s="198"/>
      <c r="D396" s="199"/>
      <c r="E396" s="199"/>
      <c r="F396" s="198"/>
      <c r="G396" s="198"/>
      <c r="H396" s="198"/>
    </row>
    <row r="397" spans="1:8" ht="12.75">
      <c r="A397" s="198"/>
      <c r="B397" s="198"/>
      <c r="C397" s="198"/>
      <c r="D397" s="199"/>
      <c r="E397" s="199"/>
      <c r="F397" s="198"/>
      <c r="G397" s="198"/>
      <c r="H397" s="198"/>
    </row>
    <row r="398" spans="1:8" ht="12.75">
      <c r="A398" s="198"/>
      <c r="B398" s="198"/>
      <c r="C398" s="198"/>
      <c r="D398" s="199"/>
      <c r="E398" s="199"/>
      <c r="F398" s="198"/>
      <c r="G398" s="198"/>
      <c r="H398" s="198"/>
    </row>
    <row r="399" spans="1:8" ht="12.75">
      <c r="A399" s="198"/>
      <c r="B399" s="198"/>
      <c r="C399" s="198"/>
      <c r="D399" s="199"/>
      <c r="E399" s="199"/>
      <c r="F399" s="198"/>
      <c r="G399" s="198"/>
      <c r="H399" s="198"/>
    </row>
    <row r="400" spans="1:8" ht="12.75">
      <c r="A400" s="198"/>
      <c r="B400" s="198"/>
      <c r="C400" s="198"/>
      <c r="D400" s="199"/>
      <c r="E400" s="199"/>
      <c r="F400" s="198"/>
      <c r="G400" s="198"/>
      <c r="H400" s="198"/>
    </row>
    <row r="401" spans="1:8" ht="12.75">
      <c r="A401" s="198"/>
      <c r="B401" s="198"/>
      <c r="C401" s="198"/>
      <c r="D401" s="199"/>
      <c r="E401" s="199"/>
      <c r="F401" s="198"/>
      <c r="G401" s="198"/>
      <c r="H401" s="198"/>
    </row>
    <row r="402" spans="1:8" ht="12.75">
      <c r="A402" s="198"/>
      <c r="B402" s="198"/>
      <c r="C402" s="198"/>
      <c r="D402" s="199"/>
      <c r="E402" s="199"/>
      <c r="F402" s="198"/>
      <c r="G402" s="198"/>
      <c r="H402" s="198"/>
    </row>
    <row r="403" spans="1:8" ht="12.75">
      <c r="A403" s="198"/>
      <c r="B403" s="198"/>
      <c r="C403" s="198"/>
      <c r="D403" s="199"/>
      <c r="E403" s="199"/>
      <c r="F403" s="198"/>
      <c r="G403" s="198"/>
      <c r="H403" s="198"/>
    </row>
    <row r="404" spans="1:8" ht="12.75">
      <c r="A404" s="198"/>
      <c r="B404" s="198"/>
      <c r="C404" s="198"/>
      <c r="D404" s="199"/>
      <c r="E404" s="199"/>
      <c r="F404" s="198"/>
      <c r="G404" s="198"/>
      <c r="H404" s="198"/>
    </row>
    <row r="405" spans="1:8" ht="12.75">
      <c r="A405" s="198"/>
      <c r="B405" s="198"/>
      <c r="C405" s="198"/>
      <c r="D405" s="199"/>
      <c r="E405" s="199"/>
      <c r="F405" s="198"/>
      <c r="G405" s="198"/>
      <c r="H405" s="198"/>
    </row>
    <row r="406" spans="1:8" ht="12.75">
      <c r="A406" s="198"/>
      <c r="B406" s="198"/>
      <c r="C406" s="198"/>
      <c r="D406" s="199"/>
      <c r="E406" s="199"/>
      <c r="F406" s="198"/>
      <c r="G406" s="198"/>
      <c r="H406" s="198"/>
    </row>
    <row r="407" spans="1:8" ht="12.75">
      <c r="A407" s="198"/>
      <c r="B407" s="198"/>
      <c r="C407" s="198"/>
      <c r="D407" s="199"/>
      <c r="E407" s="199"/>
      <c r="F407" s="198"/>
      <c r="G407" s="198"/>
      <c r="H407" s="198"/>
    </row>
    <row r="408" spans="1:8" ht="12.75">
      <c r="A408" s="198"/>
      <c r="B408" s="198"/>
      <c r="C408" s="198"/>
      <c r="D408" s="199"/>
      <c r="E408" s="199"/>
      <c r="F408" s="198"/>
      <c r="G408" s="198"/>
      <c r="H408" s="198"/>
    </row>
    <row r="409" spans="1:8" ht="12.75">
      <c r="A409" s="198"/>
      <c r="B409" s="198"/>
      <c r="C409" s="198"/>
      <c r="D409" s="199"/>
      <c r="E409" s="199"/>
      <c r="F409" s="198"/>
      <c r="G409" s="198"/>
      <c r="H409" s="198"/>
    </row>
    <row r="410" spans="1:8" ht="12.75">
      <c r="A410" s="198"/>
      <c r="B410" s="198"/>
      <c r="C410" s="198"/>
      <c r="D410" s="199"/>
      <c r="E410" s="199"/>
      <c r="F410" s="198"/>
      <c r="G410" s="198"/>
      <c r="H410" s="198"/>
    </row>
    <row r="411" spans="1:8" ht="12.75">
      <c r="A411" s="198"/>
      <c r="B411" s="198"/>
      <c r="C411" s="198"/>
      <c r="D411" s="199"/>
      <c r="E411" s="199"/>
      <c r="F411" s="198"/>
      <c r="G411" s="198"/>
      <c r="H411" s="198"/>
    </row>
    <row r="412" spans="1:8" ht="12.75">
      <c r="A412" s="198"/>
      <c r="B412" s="198"/>
      <c r="C412" s="198"/>
      <c r="D412" s="199"/>
      <c r="E412" s="199"/>
      <c r="F412" s="198"/>
      <c r="G412" s="198"/>
      <c r="H412" s="198"/>
    </row>
    <row r="413" spans="1:8" ht="12.75">
      <c r="A413" s="198"/>
      <c r="B413" s="198"/>
      <c r="C413" s="198"/>
      <c r="D413" s="199"/>
      <c r="E413" s="199"/>
      <c r="F413" s="198"/>
      <c r="G413" s="198"/>
      <c r="H413" s="198"/>
    </row>
    <row r="414" spans="1:8" ht="12.75">
      <c r="A414" s="198"/>
      <c r="B414" s="198"/>
      <c r="C414" s="198"/>
      <c r="D414" s="199"/>
      <c r="E414" s="199"/>
      <c r="F414" s="198"/>
      <c r="G414" s="198"/>
      <c r="H414" s="198"/>
    </row>
    <row r="415" spans="1:8" ht="12.75">
      <c r="A415" s="198"/>
      <c r="B415" s="198"/>
      <c r="C415" s="198"/>
      <c r="D415" s="199"/>
      <c r="E415" s="199"/>
      <c r="F415" s="198"/>
      <c r="G415" s="198"/>
      <c r="H415" s="198"/>
    </row>
    <row r="416" spans="1:8" ht="12.75">
      <c r="A416" s="198"/>
      <c r="B416" s="198"/>
      <c r="C416" s="198"/>
      <c r="D416" s="199"/>
      <c r="E416" s="199"/>
      <c r="F416" s="198"/>
      <c r="G416" s="198"/>
      <c r="H416" s="198"/>
    </row>
    <row r="417" spans="1:8" ht="12.75">
      <c r="A417" s="198"/>
      <c r="B417" s="198"/>
      <c r="C417" s="198"/>
      <c r="D417" s="199"/>
      <c r="E417" s="199"/>
      <c r="F417" s="198"/>
      <c r="G417" s="198"/>
      <c r="H417" s="198"/>
    </row>
    <row r="418" spans="1:8" ht="12.75">
      <c r="A418" s="198"/>
      <c r="B418" s="198"/>
      <c r="C418" s="198"/>
      <c r="D418" s="199"/>
      <c r="E418" s="199"/>
      <c r="F418" s="198"/>
      <c r="G418" s="198"/>
      <c r="H418" s="198"/>
    </row>
    <row r="419" spans="1:8" ht="12.75">
      <c r="A419" s="198"/>
      <c r="B419" s="198"/>
      <c r="C419" s="198"/>
      <c r="D419" s="199"/>
      <c r="E419" s="199"/>
      <c r="F419" s="198"/>
      <c r="G419" s="198"/>
      <c r="H419" s="198"/>
    </row>
    <row r="420" spans="1:8" ht="12.75">
      <c r="A420" s="198"/>
      <c r="B420" s="198"/>
      <c r="C420" s="198"/>
      <c r="D420" s="199"/>
      <c r="E420" s="199"/>
      <c r="F420" s="198"/>
      <c r="G420" s="198"/>
      <c r="H420" s="198"/>
    </row>
    <row r="421" spans="1:8" ht="12.75">
      <c r="A421" s="198"/>
      <c r="B421" s="198"/>
      <c r="C421" s="198"/>
      <c r="D421" s="199"/>
      <c r="E421" s="199"/>
      <c r="F421" s="198"/>
      <c r="G421" s="198"/>
      <c r="H421" s="198"/>
    </row>
    <row r="422" spans="1:8" ht="12.75">
      <c r="A422" s="198"/>
      <c r="B422" s="198"/>
      <c r="C422" s="198"/>
      <c r="D422" s="199"/>
      <c r="E422" s="199"/>
      <c r="F422" s="198"/>
      <c r="G422" s="198"/>
      <c r="H422" s="198"/>
    </row>
    <row r="423" spans="1:8" ht="12.75">
      <c r="A423" s="198"/>
      <c r="B423" s="198"/>
      <c r="C423" s="198"/>
      <c r="D423" s="199"/>
      <c r="E423" s="199"/>
      <c r="F423" s="198"/>
      <c r="G423" s="198"/>
      <c r="H423" s="198"/>
    </row>
    <row r="424" spans="1:8" ht="12.75">
      <c r="A424" s="198"/>
      <c r="B424" s="198"/>
      <c r="C424" s="198"/>
      <c r="D424" s="199"/>
      <c r="E424" s="199"/>
      <c r="F424" s="198"/>
      <c r="G424" s="198"/>
      <c r="H424" s="198"/>
    </row>
    <row r="425" spans="1:8" ht="12.75">
      <c r="A425" s="198"/>
      <c r="B425" s="198"/>
      <c r="C425" s="198"/>
      <c r="D425" s="199"/>
      <c r="E425" s="199"/>
      <c r="F425" s="198"/>
      <c r="G425" s="198"/>
      <c r="H425" s="198"/>
    </row>
    <row r="426" spans="1:8" ht="12.75">
      <c r="A426" s="198"/>
      <c r="B426" s="198"/>
      <c r="C426" s="198"/>
      <c r="D426" s="199"/>
      <c r="E426" s="199"/>
      <c r="F426" s="198"/>
      <c r="G426" s="198"/>
      <c r="H426" s="198"/>
    </row>
    <row r="427" spans="1:8" ht="12.75">
      <c r="A427" s="198"/>
      <c r="B427" s="198"/>
      <c r="C427" s="198"/>
      <c r="D427" s="199"/>
      <c r="E427" s="199"/>
      <c r="F427" s="198"/>
      <c r="G427" s="198"/>
      <c r="H427" s="198"/>
    </row>
    <row r="428" spans="1:8" ht="12.75">
      <c r="A428" s="198"/>
      <c r="B428" s="198"/>
      <c r="C428" s="198"/>
      <c r="D428" s="199"/>
      <c r="E428" s="199"/>
      <c r="F428" s="198"/>
      <c r="G428" s="198"/>
      <c r="H428" s="198"/>
    </row>
    <row r="429" spans="1:8" ht="12.75">
      <c r="A429" s="198"/>
      <c r="B429" s="198"/>
      <c r="C429" s="198"/>
      <c r="D429" s="199"/>
      <c r="E429" s="199"/>
      <c r="F429" s="198"/>
      <c r="G429" s="198"/>
      <c r="H429" s="198"/>
    </row>
    <row r="430" spans="1:8" ht="12.75">
      <c r="A430" s="198"/>
      <c r="B430" s="198"/>
      <c r="C430" s="198"/>
      <c r="D430" s="199"/>
      <c r="E430" s="199"/>
      <c r="F430" s="198"/>
      <c r="G430" s="198"/>
      <c r="H430" s="198"/>
    </row>
    <row r="431" spans="1:8" ht="12.75">
      <c r="A431" s="198"/>
      <c r="B431" s="198"/>
      <c r="C431" s="198"/>
      <c r="D431" s="199"/>
      <c r="E431" s="199"/>
      <c r="F431" s="198"/>
      <c r="G431" s="198"/>
      <c r="H431" s="198"/>
    </row>
    <row r="432" spans="1:8" ht="12.75">
      <c r="A432" s="198"/>
      <c r="B432" s="198"/>
      <c r="C432" s="198"/>
      <c r="D432" s="199"/>
      <c r="E432" s="199"/>
      <c r="F432" s="198"/>
      <c r="G432" s="198"/>
      <c r="H432" s="198"/>
    </row>
    <row r="433" spans="1:8" ht="12.75">
      <c r="A433" s="198"/>
      <c r="B433" s="198"/>
      <c r="C433" s="198"/>
      <c r="D433" s="199"/>
      <c r="E433" s="199"/>
      <c r="F433" s="198"/>
      <c r="G433" s="198"/>
      <c r="H433" s="198"/>
    </row>
    <row r="434" spans="1:8" ht="12.75">
      <c r="A434" s="198"/>
      <c r="B434" s="198"/>
      <c r="C434" s="198"/>
      <c r="D434" s="199"/>
      <c r="E434" s="199"/>
      <c r="F434" s="198"/>
      <c r="G434" s="198"/>
      <c r="H434" s="198"/>
    </row>
    <row r="435" spans="1:8" ht="12.75">
      <c r="A435" s="198"/>
      <c r="B435" s="198"/>
      <c r="C435" s="198"/>
      <c r="D435" s="199"/>
      <c r="E435" s="199"/>
      <c r="F435" s="198"/>
      <c r="G435" s="198"/>
      <c r="H435" s="198"/>
    </row>
    <row r="436" spans="1:8" ht="12.75">
      <c r="A436" s="198"/>
      <c r="B436" s="198"/>
      <c r="C436" s="198"/>
      <c r="D436" s="199"/>
      <c r="E436" s="199"/>
      <c r="F436" s="198"/>
      <c r="G436" s="198"/>
      <c r="H436" s="198"/>
    </row>
    <row r="437" spans="1:8" ht="12.75">
      <c r="A437" s="198"/>
      <c r="B437" s="198"/>
      <c r="C437" s="198"/>
      <c r="D437" s="199"/>
      <c r="E437" s="199"/>
      <c r="F437" s="198"/>
      <c r="G437" s="198"/>
      <c r="H437" s="198"/>
    </row>
    <row r="438" spans="1:8" ht="12.75">
      <c r="A438" s="198"/>
      <c r="B438" s="198"/>
      <c r="C438" s="198"/>
      <c r="D438" s="199"/>
      <c r="E438" s="199"/>
      <c r="F438" s="198"/>
      <c r="G438" s="198"/>
      <c r="H438" s="198"/>
    </row>
    <row r="439" spans="1:8" ht="12.75">
      <c r="A439" s="198"/>
      <c r="B439" s="198"/>
      <c r="C439" s="198"/>
      <c r="D439" s="199"/>
      <c r="E439" s="199"/>
      <c r="F439" s="198"/>
      <c r="G439" s="198"/>
      <c r="H439" s="198"/>
    </row>
    <row r="440" spans="1:8" ht="12.75">
      <c r="A440" s="198"/>
      <c r="B440" s="198"/>
      <c r="C440" s="198"/>
      <c r="D440" s="199"/>
      <c r="E440" s="199"/>
      <c r="F440" s="198"/>
      <c r="G440" s="198"/>
      <c r="H440" s="198"/>
    </row>
    <row r="441" spans="1:8" ht="12.75">
      <c r="A441" s="198"/>
      <c r="B441" s="198"/>
      <c r="C441" s="198"/>
      <c r="D441" s="199"/>
      <c r="E441" s="199"/>
      <c r="F441" s="198"/>
      <c r="G441" s="198"/>
      <c r="H441" s="198"/>
    </row>
    <row r="442" spans="1:8" ht="12.75">
      <c r="A442" s="198"/>
      <c r="B442" s="198"/>
      <c r="C442" s="198"/>
      <c r="D442" s="199"/>
      <c r="E442" s="199"/>
      <c r="F442" s="198"/>
      <c r="G442" s="198"/>
      <c r="H442" s="198"/>
    </row>
    <row r="443" spans="1:8" ht="12.75">
      <c r="A443" s="198"/>
      <c r="B443" s="198"/>
      <c r="C443" s="198"/>
      <c r="D443" s="199"/>
      <c r="E443" s="199"/>
      <c r="F443" s="198"/>
      <c r="G443" s="198"/>
      <c r="H443" s="198"/>
    </row>
    <row r="444" spans="1:8" ht="12.75">
      <c r="A444" s="198"/>
      <c r="B444" s="198"/>
      <c r="C444" s="198"/>
      <c r="D444" s="199"/>
      <c r="E444" s="199"/>
      <c r="F444" s="198"/>
      <c r="G444" s="198"/>
      <c r="H444" s="198"/>
    </row>
    <row r="445" spans="1:8" ht="12.75">
      <c r="A445" s="198"/>
      <c r="B445" s="198"/>
      <c r="C445" s="198"/>
      <c r="D445" s="199"/>
      <c r="E445" s="199"/>
      <c r="F445" s="198"/>
      <c r="G445" s="198"/>
      <c r="H445" s="198"/>
    </row>
    <row r="446" spans="1:8" ht="12.75">
      <c r="A446" s="198"/>
      <c r="B446" s="198"/>
      <c r="C446" s="198"/>
      <c r="D446" s="199"/>
      <c r="E446" s="199"/>
      <c r="F446" s="198"/>
      <c r="G446" s="198"/>
      <c r="H446" s="198"/>
    </row>
    <row r="447" spans="1:8" ht="12.75">
      <c r="A447" s="198"/>
      <c r="B447" s="198"/>
      <c r="C447" s="198"/>
      <c r="D447" s="199"/>
      <c r="E447" s="199"/>
      <c r="F447" s="198"/>
      <c r="G447" s="198"/>
      <c r="H447" s="198"/>
    </row>
    <row r="448" spans="1:8" ht="12.75">
      <c r="A448" s="198"/>
      <c r="B448" s="198"/>
      <c r="C448" s="198"/>
      <c r="D448" s="199"/>
      <c r="E448" s="199"/>
      <c r="F448" s="198"/>
      <c r="G448" s="198"/>
      <c r="H448" s="198"/>
    </row>
    <row r="449" spans="1:8" ht="12.75">
      <c r="A449" s="198"/>
      <c r="B449" s="198"/>
      <c r="C449" s="198"/>
      <c r="D449" s="199"/>
      <c r="E449" s="199"/>
      <c r="F449" s="198"/>
      <c r="G449" s="198"/>
      <c r="H449" s="198"/>
    </row>
    <row r="450" spans="1:8" ht="12.75">
      <c r="A450" s="198"/>
      <c r="B450" s="198"/>
      <c r="C450" s="198"/>
      <c r="D450" s="199"/>
      <c r="E450" s="199"/>
      <c r="F450" s="198"/>
      <c r="G450" s="198"/>
      <c r="H450" s="198"/>
    </row>
    <row r="451" spans="1:8" ht="12.75">
      <c r="A451" s="198"/>
      <c r="B451" s="198"/>
      <c r="C451" s="198"/>
      <c r="D451" s="199"/>
      <c r="E451" s="199"/>
      <c r="F451" s="198"/>
      <c r="G451" s="198"/>
      <c r="H451" s="198"/>
    </row>
    <row r="452" spans="1:8" ht="12.75">
      <c r="A452" s="198"/>
      <c r="B452" s="198"/>
      <c r="C452" s="198"/>
      <c r="D452" s="199"/>
      <c r="E452" s="199"/>
      <c r="F452" s="198"/>
      <c r="G452" s="198"/>
      <c r="H452" s="198"/>
    </row>
    <row r="453" spans="1:8" ht="12.75">
      <c r="A453" s="198"/>
      <c r="B453" s="198"/>
      <c r="C453" s="198"/>
      <c r="D453" s="199"/>
      <c r="E453" s="199"/>
      <c r="F453" s="198"/>
      <c r="G453" s="198"/>
      <c r="H453" s="198"/>
    </row>
    <row r="454" spans="1:8" ht="12.75">
      <c r="A454" s="198"/>
      <c r="B454" s="198"/>
      <c r="C454" s="198"/>
      <c r="D454" s="199"/>
      <c r="E454" s="199"/>
      <c r="F454" s="198"/>
      <c r="G454" s="198"/>
      <c r="H454" s="198"/>
    </row>
    <row r="455" spans="1:8" ht="12.75">
      <c r="A455" s="198"/>
      <c r="B455" s="198"/>
      <c r="C455" s="198"/>
      <c r="D455" s="199"/>
      <c r="E455" s="199"/>
      <c r="F455" s="198"/>
      <c r="G455" s="198"/>
      <c r="H455" s="198"/>
    </row>
    <row r="456" spans="1:8" ht="12.75">
      <c r="A456" s="198"/>
      <c r="B456" s="198"/>
      <c r="C456" s="198"/>
      <c r="D456" s="199"/>
      <c r="E456" s="199"/>
      <c r="F456" s="198"/>
      <c r="G456" s="198"/>
      <c r="H456" s="198"/>
    </row>
    <row r="457" spans="1:8" ht="12.75">
      <c r="A457" s="198"/>
      <c r="B457" s="198"/>
      <c r="C457" s="198"/>
      <c r="D457" s="199"/>
      <c r="E457" s="199"/>
      <c r="F457" s="198"/>
      <c r="G457" s="198"/>
      <c r="H457" s="198"/>
    </row>
    <row r="458" spans="1:8" ht="12.75">
      <c r="A458" s="198"/>
      <c r="B458" s="198"/>
      <c r="C458" s="198"/>
      <c r="D458" s="199"/>
      <c r="E458" s="199"/>
      <c r="F458" s="198"/>
      <c r="G458" s="198"/>
      <c r="H458" s="198"/>
    </row>
    <row r="459" spans="1:8" ht="12.75">
      <c r="A459" s="198"/>
      <c r="B459" s="198"/>
      <c r="C459" s="198"/>
      <c r="D459" s="199"/>
      <c r="E459" s="199"/>
      <c r="F459" s="198"/>
      <c r="G459" s="198"/>
      <c r="H459" s="198"/>
    </row>
    <row r="460" spans="1:8" ht="12.75">
      <c r="A460" s="198"/>
      <c r="B460" s="198"/>
      <c r="C460" s="198"/>
      <c r="D460" s="199"/>
      <c r="E460" s="199"/>
      <c r="F460" s="198"/>
      <c r="G460" s="198"/>
      <c r="H460" s="198"/>
    </row>
    <row r="461" spans="1:8" ht="12.75">
      <c r="A461" s="198"/>
      <c r="B461" s="198"/>
      <c r="C461" s="198"/>
      <c r="D461" s="199"/>
      <c r="E461" s="199"/>
      <c r="F461" s="198"/>
      <c r="G461" s="198"/>
      <c r="H461" s="198"/>
    </row>
    <row r="462" spans="1:8" ht="12.75">
      <c r="A462" s="198"/>
      <c r="B462" s="198"/>
      <c r="C462" s="198"/>
      <c r="D462" s="199"/>
      <c r="E462" s="199"/>
      <c r="F462" s="198"/>
      <c r="G462" s="198"/>
      <c r="H462" s="198"/>
    </row>
    <row r="463" spans="1:8" ht="12.75">
      <c r="A463" s="198"/>
      <c r="B463" s="198"/>
      <c r="C463" s="198"/>
      <c r="D463" s="199"/>
      <c r="E463" s="199"/>
      <c r="F463" s="198"/>
      <c r="G463" s="198"/>
      <c r="H463" s="198"/>
    </row>
    <row r="464" spans="1:8" ht="12.75">
      <c r="A464" s="198"/>
      <c r="B464" s="198"/>
      <c r="C464" s="198"/>
      <c r="D464" s="199"/>
      <c r="E464" s="199"/>
      <c r="F464" s="198"/>
      <c r="G464" s="198"/>
      <c r="H464" s="198"/>
    </row>
    <row r="465" spans="1:8" ht="12.75">
      <c r="A465" s="198"/>
      <c r="B465" s="198"/>
      <c r="C465" s="198"/>
      <c r="D465" s="199"/>
      <c r="E465" s="199"/>
      <c r="F465" s="198"/>
      <c r="G465" s="198"/>
      <c r="H465" s="198"/>
    </row>
    <row r="466" spans="1:8" ht="12.75">
      <c r="A466" s="198"/>
      <c r="B466" s="198"/>
      <c r="C466" s="198"/>
      <c r="D466" s="199"/>
      <c r="E466" s="199"/>
      <c r="F466" s="198"/>
      <c r="G466" s="198"/>
      <c r="H466" s="198"/>
    </row>
    <row r="467" spans="1:8" ht="12.75">
      <c r="A467" s="198"/>
      <c r="B467" s="198"/>
      <c r="C467" s="198"/>
      <c r="D467" s="199"/>
      <c r="E467" s="199"/>
      <c r="F467" s="198"/>
      <c r="G467" s="198"/>
      <c r="H467" s="198"/>
    </row>
    <row r="468" spans="1:8" ht="12.75">
      <c r="A468" s="198"/>
      <c r="B468" s="198"/>
      <c r="C468" s="198"/>
      <c r="D468" s="199"/>
      <c r="E468" s="199"/>
      <c r="F468" s="198"/>
      <c r="G468" s="198"/>
      <c r="H468" s="198"/>
    </row>
    <row r="469" spans="1:8" ht="12.75">
      <c r="A469" s="198"/>
      <c r="B469" s="198"/>
      <c r="C469" s="198"/>
      <c r="D469" s="199"/>
      <c r="E469" s="199"/>
      <c r="F469" s="198"/>
      <c r="G469" s="198"/>
      <c r="H469" s="198"/>
    </row>
    <row r="470" spans="1:8" ht="12.75">
      <c r="A470" s="198"/>
      <c r="B470" s="198"/>
      <c r="C470" s="198"/>
      <c r="D470" s="199"/>
      <c r="E470" s="199"/>
      <c r="F470" s="198"/>
      <c r="G470" s="198"/>
      <c r="H470" s="198"/>
    </row>
    <row r="471" spans="1:8" ht="12.75">
      <c r="A471" s="198"/>
      <c r="B471" s="198"/>
      <c r="C471" s="198"/>
      <c r="D471" s="199"/>
      <c r="E471" s="199"/>
      <c r="F471" s="198"/>
      <c r="G471" s="198"/>
      <c r="H471" s="198"/>
    </row>
    <row r="472" spans="1:8" ht="12.75">
      <c r="A472" s="198"/>
      <c r="B472" s="198"/>
      <c r="C472" s="198"/>
      <c r="D472" s="199"/>
      <c r="E472" s="199"/>
      <c r="F472" s="198"/>
      <c r="G472" s="198"/>
      <c r="H472" s="198"/>
    </row>
    <row r="473" spans="1:8" ht="12.75">
      <c r="A473" s="198"/>
      <c r="B473" s="198"/>
      <c r="C473" s="198"/>
      <c r="D473" s="199"/>
      <c r="E473" s="199"/>
      <c r="F473" s="198"/>
      <c r="G473" s="198"/>
      <c r="H473" s="198"/>
    </row>
    <row r="474" spans="1:8" ht="12.75">
      <c r="A474" s="198"/>
      <c r="B474" s="198"/>
      <c r="C474" s="198"/>
      <c r="D474" s="199"/>
      <c r="E474" s="199"/>
      <c r="F474" s="198"/>
      <c r="G474" s="198"/>
      <c r="H474" s="198"/>
    </row>
    <row r="475" spans="1:8" ht="12.75">
      <c r="A475" s="198"/>
      <c r="B475" s="198"/>
      <c r="C475" s="198"/>
      <c r="D475" s="199"/>
      <c r="E475" s="199"/>
      <c r="F475" s="198"/>
      <c r="G475" s="198"/>
      <c r="H475" s="198"/>
    </row>
    <row r="476" spans="1:8" ht="12.75">
      <c r="A476" s="198"/>
      <c r="B476" s="198"/>
      <c r="C476" s="198"/>
      <c r="D476" s="199"/>
      <c r="E476" s="199"/>
      <c r="F476" s="198"/>
      <c r="G476" s="198"/>
      <c r="H476" s="198"/>
    </row>
    <row r="477" spans="1:8" ht="12.75">
      <c r="A477" s="198"/>
      <c r="B477" s="198"/>
      <c r="C477" s="198"/>
      <c r="D477" s="199"/>
      <c r="E477" s="199"/>
      <c r="F477" s="198"/>
      <c r="G477" s="198"/>
      <c r="H477" s="198"/>
    </row>
    <row r="478" spans="1:8" ht="12.75">
      <c r="A478" s="198"/>
      <c r="B478" s="198"/>
      <c r="C478" s="198"/>
      <c r="D478" s="199"/>
      <c r="E478" s="199"/>
      <c r="F478" s="198"/>
      <c r="G478" s="198"/>
      <c r="H478" s="198"/>
    </row>
    <row r="479" spans="1:8" ht="12.75">
      <c r="A479" s="198"/>
      <c r="B479" s="198"/>
      <c r="C479" s="198"/>
      <c r="D479" s="199"/>
      <c r="E479" s="199"/>
      <c r="F479" s="198"/>
      <c r="G479" s="198"/>
      <c r="H479" s="198"/>
    </row>
    <row r="480" spans="1:8" ht="12.75">
      <c r="A480" s="198"/>
      <c r="B480" s="198"/>
      <c r="C480" s="198"/>
      <c r="D480" s="199"/>
      <c r="E480" s="199"/>
      <c r="F480" s="198"/>
      <c r="G480" s="198"/>
      <c r="H480" s="198"/>
    </row>
    <row r="481" spans="1:8" ht="12.75">
      <c r="A481" s="198"/>
      <c r="B481" s="198"/>
      <c r="C481" s="198"/>
      <c r="D481" s="199"/>
      <c r="E481" s="199"/>
      <c r="F481" s="198"/>
      <c r="G481" s="198"/>
      <c r="H481" s="198"/>
    </row>
    <row r="482" spans="1:8" ht="12.75">
      <c r="A482" s="198"/>
      <c r="B482" s="198"/>
      <c r="C482" s="198"/>
      <c r="D482" s="199"/>
      <c r="E482" s="199"/>
      <c r="F482" s="198"/>
      <c r="G482" s="198"/>
      <c r="H482" s="198"/>
    </row>
    <row r="483" spans="1:8" ht="12.75">
      <c r="A483" s="198"/>
      <c r="B483" s="198"/>
      <c r="C483" s="198"/>
      <c r="D483" s="199"/>
      <c r="E483" s="199"/>
      <c r="F483" s="198"/>
      <c r="G483" s="198"/>
      <c r="H483" s="198"/>
    </row>
    <row r="484" spans="1:8" ht="12.75">
      <c r="A484" s="198"/>
      <c r="B484" s="198"/>
      <c r="C484" s="198"/>
      <c r="D484" s="199"/>
      <c r="E484" s="199"/>
      <c r="F484" s="198"/>
      <c r="G484" s="198"/>
      <c r="H484" s="198"/>
    </row>
    <row r="485" spans="1:8" ht="12.75">
      <c r="A485" s="198"/>
      <c r="B485" s="198"/>
      <c r="C485" s="198"/>
      <c r="D485" s="199"/>
      <c r="E485" s="199"/>
      <c r="F485" s="198"/>
      <c r="G485" s="198"/>
      <c r="H485" s="198"/>
    </row>
    <row r="486" spans="1:8" ht="12.75">
      <c r="A486" s="198"/>
      <c r="B486" s="198"/>
      <c r="C486" s="198"/>
      <c r="D486" s="199"/>
      <c r="E486" s="199"/>
      <c r="F486" s="198"/>
      <c r="G486" s="198"/>
      <c r="H486" s="198"/>
    </row>
    <row r="487" spans="1:8" ht="12.75">
      <c r="A487" s="198"/>
      <c r="B487" s="198"/>
      <c r="C487" s="198"/>
      <c r="D487" s="199"/>
      <c r="E487" s="199"/>
      <c r="F487" s="198"/>
      <c r="G487" s="198"/>
      <c r="H487" s="198"/>
    </row>
    <row r="488" spans="1:8" ht="12.75">
      <c r="A488" s="198"/>
      <c r="B488" s="198"/>
      <c r="C488" s="198"/>
      <c r="D488" s="199"/>
      <c r="E488" s="199"/>
      <c r="F488" s="198"/>
      <c r="G488" s="198"/>
      <c r="H488" s="198"/>
    </row>
    <row r="489" spans="1:8" ht="12.75">
      <c r="A489" s="198"/>
      <c r="B489" s="198"/>
      <c r="C489" s="198"/>
      <c r="D489" s="199"/>
      <c r="E489" s="199"/>
      <c r="F489" s="198"/>
      <c r="G489" s="198"/>
      <c r="H489" s="198"/>
    </row>
    <row r="490" spans="1:8" ht="12.75">
      <c r="A490" s="198"/>
      <c r="B490" s="198"/>
      <c r="C490" s="198"/>
      <c r="D490" s="199"/>
      <c r="E490" s="199"/>
      <c r="F490" s="198"/>
      <c r="G490" s="198"/>
      <c r="H490" s="198"/>
    </row>
    <row r="491" spans="1:8" ht="12.75">
      <c r="A491" s="198"/>
      <c r="B491" s="198"/>
      <c r="C491" s="198"/>
      <c r="D491" s="199"/>
      <c r="E491" s="199"/>
      <c r="F491" s="198"/>
      <c r="G491" s="198"/>
      <c r="H491" s="198"/>
    </row>
    <row r="492" spans="1:8" ht="12.75">
      <c r="A492" s="198"/>
      <c r="B492" s="198"/>
      <c r="C492" s="198"/>
      <c r="D492" s="199"/>
      <c r="E492" s="199"/>
      <c r="F492" s="198"/>
      <c r="G492" s="198"/>
      <c r="H492" s="198"/>
    </row>
    <row r="493" spans="1:8" ht="12.75">
      <c r="A493" s="198"/>
      <c r="B493" s="198"/>
      <c r="C493" s="198"/>
      <c r="D493" s="199"/>
      <c r="E493" s="199"/>
      <c r="F493" s="198"/>
      <c r="G493" s="198"/>
      <c r="H493" s="198"/>
    </row>
    <row r="494" spans="1:8" ht="12.75">
      <c r="A494" s="198"/>
      <c r="B494" s="198"/>
      <c r="C494" s="198"/>
      <c r="D494" s="199"/>
      <c r="E494" s="199"/>
      <c r="F494" s="198"/>
      <c r="G494" s="198"/>
      <c r="H494" s="198"/>
    </row>
    <row r="495" spans="1:8" ht="12.75">
      <c r="A495" s="198"/>
      <c r="B495" s="198"/>
      <c r="C495" s="198"/>
      <c r="D495" s="199"/>
      <c r="E495" s="199"/>
      <c r="F495" s="198"/>
      <c r="G495" s="198"/>
      <c r="H495" s="198"/>
    </row>
    <row r="496" spans="1:8" ht="12.75">
      <c r="A496" s="198"/>
      <c r="B496" s="198"/>
      <c r="C496" s="198"/>
      <c r="D496" s="199"/>
      <c r="E496" s="199"/>
      <c r="F496" s="198"/>
      <c r="G496" s="198"/>
      <c r="H496" s="198"/>
    </row>
    <row r="497" spans="1:8" ht="12.75">
      <c r="A497" s="198"/>
      <c r="B497" s="198"/>
      <c r="C497" s="198"/>
      <c r="D497" s="199"/>
      <c r="E497" s="199"/>
      <c r="F497" s="198"/>
      <c r="G497" s="198"/>
      <c r="H497" s="198"/>
    </row>
    <row r="498" spans="1:8" ht="12.75">
      <c r="A498" s="198"/>
      <c r="B498" s="198"/>
      <c r="C498" s="198"/>
      <c r="D498" s="199"/>
      <c r="E498" s="199"/>
      <c r="F498" s="198"/>
      <c r="G498" s="198"/>
      <c r="H498" s="198"/>
    </row>
    <row r="499" spans="1:8" ht="12.75">
      <c r="A499" s="198"/>
      <c r="B499" s="198"/>
      <c r="C499" s="198"/>
      <c r="D499" s="199"/>
      <c r="E499" s="199"/>
      <c r="F499" s="198"/>
      <c r="G499" s="198"/>
      <c r="H499" s="198"/>
    </row>
    <row r="500" spans="1:8" ht="12.75">
      <c r="A500" s="198"/>
      <c r="B500" s="198"/>
      <c r="C500" s="198"/>
      <c r="D500" s="199"/>
      <c r="E500" s="199"/>
      <c r="F500" s="198"/>
      <c r="G500" s="198"/>
      <c r="H500" s="198"/>
    </row>
    <row r="501" spans="1:8" ht="12.75">
      <c r="A501" s="198"/>
      <c r="B501" s="198"/>
      <c r="C501" s="198"/>
      <c r="D501" s="199"/>
      <c r="E501" s="199"/>
      <c r="F501" s="198"/>
      <c r="G501" s="198"/>
      <c r="H501" s="198"/>
    </row>
    <row r="502" spans="1:8" ht="12.75">
      <c r="A502" s="198"/>
      <c r="B502" s="198"/>
      <c r="C502" s="198"/>
      <c r="D502" s="199"/>
      <c r="E502" s="199"/>
      <c r="F502" s="198"/>
      <c r="G502" s="198"/>
      <c r="H502" s="198"/>
    </row>
    <row r="503" spans="1:8" ht="12.75">
      <c r="A503" s="198"/>
      <c r="B503" s="198"/>
      <c r="C503" s="198"/>
      <c r="D503" s="199"/>
      <c r="E503" s="199"/>
      <c r="F503" s="198"/>
      <c r="G503" s="198"/>
      <c r="H503" s="198"/>
    </row>
    <row r="504" spans="1:8" ht="12.75">
      <c r="A504" s="198"/>
      <c r="B504" s="198"/>
      <c r="C504" s="198"/>
      <c r="D504" s="199"/>
      <c r="E504" s="199"/>
      <c r="F504" s="198"/>
      <c r="G504" s="198"/>
      <c r="H504" s="198"/>
    </row>
    <row r="505" spans="1:8" ht="12.75">
      <c r="A505" s="198"/>
      <c r="B505" s="198"/>
      <c r="C505" s="198"/>
      <c r="D505" s="199"/>
      <c r="E505" s="199"/>
      <c r="F505" s="198"/>
      <c r="G505" s="198"/>
      <c r="H505" s="198"/>
    </row>
    <row r="506" spans="1:8" ht="12.75">
      <c r="A506" s="198"/>
      <c r="B506" s="198"/>
      <c r="C506" s="198"/>
      <c r="D506" s="199"/>
      <c r="E506" s="199"/>
      <c r="F506" s="198"/>
      <c r="G506" s="198"/>
      <c r="H506" s="198"/>
    </row>
    <row r="507" spans="1:8" ht="12.75">
      <c r="A507" s="198"/>
      <c r="B507" s="198"/>
      <c r="C507" s="198"/>
      <c r="D507" s="199"/>
      <c r="E507" s="199"/>
      <c r="F507" s="198"/>
      <c r="G507" s="198"/>
      <c r="H507" s="198"/>
    </row>
    <row r="508" spans="1:8" ht="12.75">
      <c r="A508" s="198"/>
      <c r="B508" s="198"/>
      <c r="C508" s="198"/>
      <c r="D508" s="199"/>
      <c r="E508" s="199"/>
      <c r="F508" s="198"/>
      <c r="G508" s="198"/>
      <c r="H508" s="198"/>
    </row>
    <row r="509" spans="1:8" ht="12.75">
      <c r="A509" s="198"/>
      <c r="B509" s="198"/>
      <c r="C509" s="198"/>
      <c r="D509" s="199"/>
      <c r="E509" s="199"/>
      <c r="F509" s="198"/>
      <c r="G509" s="198"/>
      <c r="H509" s="198"/>
    </row>
    <row r="510" spans="1:8" ht="12.75">
      <c r="A510" s="198"/>
      <c r="B510" s="198"/>
      <c r="C510" s="198"/>
      <c r="D510" s="199"/>
      <c r="E510" s="199"/>
      <c r="F510" s="198"/>
      <c r="G510" s="198"/>
      <c r="H510" s="198"/>
    </row>
    <row r="511" spans="1:8" ht="12.75">
      <c r="A511" s="198"/>
      <c r="B511" s="198"/>
      <c r="C511" s="198"/>
      <c r="D511" s="199"/>
      <c r="E511" s="199"/>
      <c r="F511" s="198"/>
      <c r="G511" s="198"/>
      <c r="H511" s="198"/>
    </row>
    <row r="512" spans="1:8" ht="12.75">
      <c r="A512" s="198"/>
      <c r="B512" s="198"/>
      <c r="C512" s="198"/>
      <c r="D512" s="199"/>
      <c r="E512" s="199"/>
      <c r="F512" s="198"/>
      <c r="G512" s="198"/>
      <c r="H512" s="198"/>
    </row>
    <row r="513" spans="1:8" ht="12.75">
      <c r="A513" s="198"/>
      <c r="B513" s="198"/>
      <c r="C513" s="198"/>
      <c r="D513" s="199"/>
      <c r="E513" s="199"/>
      <c r="F513" s="198"/>
      <c r="G513" s="198"/>
      <c r="H513" s="198"/>
    </row>
    <row r="514" spans="1:8" ht="12.75">
      <c r="A514" s="198"/>
      <c r="B514" s="198"/>
      <c r="C514" s="198"/>
      <c r="D514" s="199"/>
      <c r="E514" s="199"/>
      <c r="F514" s="198"/>
      <c r="G514" s="198"/>
      <c r="H514" s="198"/>
    </row>
    <row r="515" spans="1:8" ht="12.75">
      <c r="A515" s="198"/>
      <c r="B515" s="198"/>
      <c r="C515" s="198"/>
      <c r="D515" s="199"/>
      <c r="E515" s="199"/>
      <c r="F515" s="198"/>
      <c r="G515" s="198"/>
      <c r="H515" s="198"/>
    </row>
    <row r="516" spans="1:8" ht="12.75">
      <c r="A516" s="198"/>
      <c r="B516" s="198"/>
      <c r="C516" s="198"/>
      <c r="D516" s="199"/>
      <c r="E516" s="199"/>
      <c r="F516" s="198"/>
      <c r="G516" s="198"/>
      <c r="H516" s="198"/>
    </row>
    <row r="517" spans="1:8" ht="12.75">
      <c r="A517" s="198"/>
      <c r="B517" s="198"/>
      <c r="C517" s="198"/>
      <c r="D517" s="199"/>
      <c r="E517" s="199"/>
      <c r="F517" s="198"/>
      <c r="G517" s="198"/>
      <c r="H517" s="198"/>
    </row>
    <row r="518" spans="1:8" ht="12.75">
      <c r="A518" s="198"/>
      <c r="B518" s="198"/>
      <c r="C518" s="198"/>
      <c r="D518" s="199"/>
      <c r="E518" s="199"/>
      <c r="F518" s="198"/>
      <c r="G518" s="198"/>
      <c r="H518" s="198"/>
    </row>
    <row r="519" spans="1:8" ht="12.75">
      <c r="A519" s="198"/>
      <c r="B519" s="198"/>
      <c r="C519" s="198"/>
      <c r="D519" s="199"/>
      <c r="E519" s="199"/>
      <c r="F519" s="198"/>
      <c r="G519" s="198"/>
      <c r="H519" s="198"/>
    </row>
    <row r="520" spans="1:8" ht="12.75">
      <c r="A520" s="198"/>
      <c r="B520" s="198"/>
      <c r="C520" s="198"/>
      <c r="D520" s="199"/>
      <c r="E520" s="199"/>
      <c r="F520" s="198"/>
      <c r="G520" s="198"/>
      <c r="H520" s="198"/>
    </row>
    <row r="521" spans="1:8" ht="12.75">
      <c r="A521" s="198"/>
      <c r="B521" s="198"/>
      <c r="C521" s="198"/>
      <c r="D521" s="199"/>
      <c r="E521" s="199"/>
      <c r="F521" s="198"/>
      <c r="G521" s="198"/>
      <c r="H521" s="198"/>
    </row>
    <row r="522" spans="1:8" ht="12.75">
      <c r="A522" s="198"/>
      <c r="B522" s="198"/>
      <c r="C522" s="198"/>
      <c r="D522" s="199"/>
      <c r="E522" s="199"/>
      <c r="F522" s="198"/>
      <c r="G522" s="198"/>
      <c r="H522" s="198"/>
    </row>
    <row r="523" spans="1:8" ht="12.75">
      <c r="A523" s="198"/>
      <c r="B523" s="198"/>
      <c r="C523" s="198"/>
      <c r="D523" s="199"/>
      <c r="E523" s="199"/>
      <c r="F523" s="198"/>
      <c r="G523" s="198"/>
      <c r="H523" s="198"/>
    </row>
    <row r="524" spans="1:8" ht="12.75">
      <c r="A524" s="198"/>
      <c r="B524" s="198"/>
      <c r="C524" s="198"/>
      <c r="D524" s="199"/>
      <c r="E524" s="199"/>
      <c r="F524" s="198"/>
      <c r="G524" s="198"/>
      <c r="H524" s="198"/>
    </row>
    <row r="525" spans="1:8" ht="12.75">
      <c r="A525" s="198"/>
      <c r="B525" s="198"/>
      <c r="C525" s="198"/>
      <c r="D525" s="199"/>
      <c r="E525" s="199"/>
      <c r="F525" s="198"/>
      <c r="G525" s="198"/>
      <c r="H525" s="198"/>
    </row>
    <row r="526" spans="1:8" ht="12.75">
      <c r="A526" s="198"/>
      <c r="B526" s="198"/>
      <c r="C526" s="198"/>
      <c r="D526" s="199"/>
      <c r="E526" s="199"/>
      <c r="F526" s="198"/>
      <c r="G526" s="198"/>
      <c r="H526" s="198"/>
    </row>
    <row r="527" spans="1:8" ht="12.75">
      <c r="A527" s="198"/>
      <c r="B527" s="198"/>
      <c r="C527" s="198"/>
      <c r="D527" s="199"/>
      <c r="E527" s="199"/>
      <c r="F527" s="198"/>
      <c r="G527" s="198"/>
      <c r="H527" s="198"/>
    </row>
    <row r="528" spans="1:8" ht="12.75">
      <c r="A528" s="198"/>
      <c r="B528" s="198"/>
      <c r="C528" s="198"/>
      <c r="D528" s="199"/>
      <c r="E528" s="199"/>
      <c r="F528" s="198"/>
      <c r="G528" s="198"/>
      <c r="H528" s="198"/>
    </row>
    <row r="529" spans="1:8" ht="12.75">
      <c r="A529" s="198"/>
      <c r="B529" s="198"/>
      <c r="C529" s="198"/>
      <c r="D529" s="199"/>
      <c r="E529" s="199"/>
      <c r="F529" s="198"/>
      <c r="G529" s="198"/>
      <c r="H529" s="198"/>
    </row>
    <row r="530" spans="1:8" ht="12.75">
      <c r="A530" s="198"/>
      <c r="B530" s="198"/>
      <c r="C530" s="198"/>
      <c r="D530" s="199"/>
      <c r="E530" s="199"/>
      <c r="F530" s="198"/>
      <c r="G530" s="198"/>
      <c r="H530" s="198"/>
    </row>
    <row r="531" spans="1:8" ht="12.75">
      <c r="A531" s="198"/>
      <c r="B531" s="198"/>
      <c r="C531" s="198"/>
      <c r="D531" s="199"/>
      <c r="E531" s="199"/>
      <c r="F531" s="198"/>
      <c r="G531" s="198"/>
      <c r="H531" s="198"/>
    </row>
    <row r="532" spans="1:8" ht="12.75">
      <c r="A532" s="198"/>
      <c r="B532" s="198"/>
      <c r="C532" s="198"/>
      <c r="D532" s="199"/>
      <c r="E532" s="199"/>
      <c r="F532" s="198"/>
      <c r="G532" s="198"/>
      <c r="H532" s="198"/>
    </row>
    <row r="533" spans="1:8" ht="12.75">
      <c r="A533" s="198"/>
      <c r="B533" s="198"/>
      <c r="C533" s="198"/>
      <c r="D533" s="199"/>
      <c r="E533" s="199"/>
      <c r="F533" s="198"/>
      <c r="G533" s="198"/>
      <c r="H533" s="198"/>
    </row>
    <row r="534" spans="1:8" ht="12.75">
      <c r="A534" s="198"/>
      <c r="B534" s="198"/>
      <c r="C534" s="198"/>
      <c r="D534" s="199"/>
      <c r="E534" s="199"/>
      <c r="F534" s="198"/>
      <c r="G534" s="198"/>
      <c r="H534" s="198"/>
    </row>
    <row r="535" spans="1:8" ht="12.75">
      <c r="A535" s="198"/>
      <c r="B535" s="198"/>
      <c r="C535" s="198"/>
      <c r="D535" s="199"/>
      <c r="E535" s="199"/>
      <c r="F535" s="198"/>
      <c r="G535" s="198"/>
      <c r="H535" s="198"/>
    </row>
    <row r="536" spans="1:8" ht="12.75">
      <c r="A536" s="198"/>
      <c r="B536" s="198"/>
      <c r="C536" s="198"/>
      <c r="D536" s="199"/>
      <c r="E536" s="199"/>
      <c r="F536" s="198"/>
      <c r="G536" s="198"/>
      <c r="H536" s="198"/>
    </row>
    <row r="537" spans="1:8" ht="12.75">
      <c r="A537" s="198"/>
      <c r="B537" s="198"/>
      <c r="C537" s="198"/>
      <c r="D537" s="199"/>
      <c r="E537" s="199"/>
      <c r="F537" s="198"/>
      <c r="G537" s="198"/>
      <c r="H537" s="198"/>
    </row>
    <row r="538" spans="1:8" ht="12.75">
      <c r="A538" s="198"/>
      <c r="B538" s="198"/>
      <c r="C538" s="198"/>
      <c r="D538" s="199"/>
      <c r="E538" s="199"/>
      <c r="F538" s="198"/>
      <c r="G538" s="198"/>
      <c r="H538" s="198"/>
    </row>
    <row r="539" spans="1:8" ht="12.75">
      <c r="A539" s="198"/>
      <c r="B539" s="198"/>
      <c r="C539" s="198"/>
      <c r="D539" s="199"/>
      <c r="E539" s="199"/>
      <c r="F539" s="198"/>
      <c r="G539" s="198"/>
      <c r="H539" s="198"/>
    </row>
    <row r="540" spans="1:8" ht="12.75">
      <c r="A540" s="198"/>
      <c r="B540" s="198"/>
      <c r="C540" s="198"/>
      <c r="D540" s="199"/>
      <c r="E540" s="199"/>
      <c r="F540" s="198"/>
      <c r="G540" s="198"/>
      <c r="H540" s="198"/>
    </row>
    <row r="541" spans="1:8" ht="12.75">
      <c r="A541" s="198"/>
      <c r="B541" s="198"/>
      <c r="C541" s="198"/>
      <c r="D541" s="199"/>
      <c r="E541" s="199"/>
      <c r="F541" s="198"/>
      <c r="G541" s="198"/>
      <c r="H541" s="198"/>
    </row>
    <row r="542" spans="1:8" ht="12.75">
      <c r="A542" s="198"/>
      <c r="B542" s="198"/>
      <c r="C542" s="198"/>
      <c r="D542" s="199"/>
      <c r="E542" s="199"/>
      <c r="F542" s="198"/>
      <c r="G542" s="198"/>
      <c r="H542" s="198"/>
    </row>
    <row r="543" spans="1:8" ht="12.75">
      <c r="A543" s="198"/>
      <c r="B543" s="198"/>
      <c r="C543" s="198"/>
      <c r="D543" s="199"/>
      <c r="E543" s="199"/>
      <c r="F543" s="198"/>
      <c r="G543" s="198"/>
      <c r="H543" s="198"/>
    </row>
    <row r="544" spans="1:8" ht="12.75">
      <c r="A544" s="198"/>
      <c r="B544" s="198"/>
      <c r="C544" s="198"/>
      <c r="D544" s="199"/>
      <c r="E544" s="199"/>
      <c r="F544" s="198"/>
      <c r="G544" s="198"/>
      <c r="H544" s="198"/>
    </row>
    <row r="545" spans="1:8" ht="12.75">
      <c r="A545" s="198"/>
      <c r="B545" s="198"/>
      <c r="C545" s="198"/>
      <c r="D545" s="199"/>
      <c r="E545" s="199"/>
      <c r="F545" s="198"/>
      <c r="G545" s="198"/>
      <c r="H545" s="198"/>
    </row>
    <row r="546" spans="1:8" ht="12.75">
      <c r="A546" s="198"/>
      <c r="B546" s="198"/>
      <c r="C546" s="198"/>
      <c r="D546" s="199"/>
      <c r="E546" s="199"/>
      <c r="F546" s="198"/>
      <c r="G546" s="198"/>
      <c r="H546" s="198"/>
    </row>
    <row r="547" spans="1:8" ht="12.75">
      <c r="A547" s="198"/>
      <c r="B547" s="198"/>
      <c r="C547" s="198"/>
      <c r="D547" s="199"/>
      <c r="E547" s="199"/>
      <c r="F547" s="198"/>
      <c r="G547" s="198"/>
      <c r="H547" s="198"/>
    </row>
    <row r="548" spans="1:8" ht="12.75">
      <c r="A548" s="198"/>
      <c r="B548" s="198"/>
      <c r="C548" s="198"/>
      <c r="D548" s="199"/>
      <c r="E548" s="199"/>
      <c r="F548" s="198"/>
      <c r="G548" s="198"/>
      <c r="H548" s="198"/>
    </row>
    <row r="549" spans="1:8" ht="12.75">
      <c r="A549" s="198"/>
      <c r="B549" s="198"/>
      <c r="C549" s="198"/>
      <c r="D549" s="199"/>
      <c r="E549" s="199"/>
      <c r="F549" s="198"/>
      <c r="G549" s="198"/>
      <c r="H549" s="198"/>
    </row>
    <row r="550" spans="1:8" ht="12.75">
      <c r="A550" s="198"/>
      <c r="B550" s="198"/>
      <c r="C550" s="198"/>
      <c r="D550" s="199"/>
      <c r="E550" s="199"/>
      <c r="F550" s="198"/>
      <c r="G550" s="198"/>
      <c r="H550" s="198"/>
    </row>
    <row r="551" spans="1:8" ht="12.75">
      <c r="A551" s="198"/>
      <c r="B551" s="198"/>
      <c r="C551" s="198"/>
      <c r="D551" s="199"/>
      <c r="E551" s="199"/>
      <c r="F551" s="198"/>
      <c r="G551" s="198"/>
      <c r="H551" s="198"/>
    </row>
    <row r="552" spans="1:8" ht="12.75">
      <c r="A552" s="198"/>
      <c r="B552" s="198"/>
      <c r="C552" s="198"/>
      <c r="D552" s="199"/>
      <c r="E552" s="199"/>
      <c r="F552" s="198"/>
      <c r="G552" s="198"/>
      <c r="H552" s="198"/>
    </row>
    <row r="553" spans="1:8" ht="12.75">
      <c r="A553" s="198"/>
      <c r="B553" s="198"/>
      <c r="C553" s="198"/>
      <c r="D553" s="199"/>
      <c r="E553" s="199"/>
      <c r="F553" s="198"/>
      <c r="G553" s="198"/>
      <c r="H553" s="198"/>
    </row>
    <row r="554" spans="1:8" ht="12.75">
      <c r="A554" s="198"/>
      <c r="B554" s="198"/>
      <c r="C554" s="198"/>
      <c r="D554" s="199"/>
      <c r="E554" s="199"/>
      <c r="F554" s="198"/>
      <c r="G554" s="198"/>
      <c r="H554" s="198"/>
    </row>
    <row r="555" spans="1:8" ht="12.75">
      <c r="A555" s="198"/>
      <c r="B555" s="198"/>
      <c r="C555" s="198"/>
      <c r="D555" s="199"/>
      <c r="E555" s="199"/>
      <c r="F555" s="198"/>
      <c r="G555" s="198"/>
      <c r="H555" s="198"/>
    </row>
    <row r="556" spans="1:8" ht="12.75">
      <c r="A556" s="198"/>
      <c r="B556" s="198"/>
      <c r="C556" s="198"/>
      <c r="D556" s="199"/>
      <c r="E556" s="199"/>
      <c r="F556" s="198"/>
      <c r="G556" s="198"/>
      <c r="H556" s="198"/>
    </row>
    <row r="557" spans="1:8" ht="12.75">
      <c r="A557" s="198"/>
      <c r="B557" s="198"/>
      <c r="C557" s="198"/>
      <c r="D557" s="199"/>
      <c r="E557" s="199"/>
      <c r="F557" s="198"/>
      <c r="G557" s="198"/>
      <c r="H557" s="198"/>
    </row>
    <row r="558" spans="1:8" ht="12.75">
      <c r="A558" s="198"/>
      <c r="B558" s="198"/>
      <c r="C558" s="198"/>
      <c r="D558" s="199"/>
      <c r="E558" s="199"/>
      <c r="F558" s="198"/>
      <c r="G558" s="198"/>
      <c r="H558" s="198"/>
    </row>
    <row r="559" spans="1:8" ht="12.75">
      <c r="A559" s="198"/>
      <c r="B559" s="198"/>
      <c r="C559" s="198"/>
      <c r="D559" s="199"/>
      <c r="E559" s="199"/>
      <c r="F559" s="198"/>
      <c r="G559" s="198"/>
      <c r="H559" s="198"/>
    </row>
    <row r="560" spans="1:8" ht="12.75">
      <c r="A560" s="198"/>
      <c r="B560" s="198"/>
      <c r="C560" s="198"/>
      <c r="D560" s="199"/>
      <c r="E560" s="199"/>
      <c r="F560" s="198"/>
      <c r="G560" s="198"/>
      <c r="H560" s="198"/>
    </row>
    <row r="561" spans="1:8" ht="12.75">
      <c r="A561" s="198"/>
      <c r="B561" s="198"/>
      <c r="C561" s="198"/>
      <c r="D561" s="199"/>
      <c r="E561" s="199"/>
      <c r="F561" s="198"/>
      <c r="G561" s="198"/>
      <c r="H561" s="198"/>
    </row>
    <row r="562" spans="1:8" ht="12.75">
      <c r="A562" s="198"/>
      <c r="B562" s="198"/>
      <c r="C562" s="198"/>
      <c r="D562" s="199"/>
      <c r="E562" s="199"/>
      <c r="F562" s="198"/>
      <c r="G562" s="198"/>
      <c r="H562" s="198"/>
    </row>
    <row r="563" spans="1:8" ht="12.75">
      <c r="A563" s="198"/>
      <c r="B563" s="198"/>
      <c r="C563" s="198"/>
      <c r="D563" s="199"/>
      <c r="E563" s="199"/>
      <c r="F563" s="198"/>
      <c r="G563" s="198"/>
      <c r="H563" s="198"/>
    </row>
    <row r="564" spans="1:8" ht="12.75">
      <c r="A564" s="198"/>
      <c r="B564" s="198"/>
      <c r="C564" s="198"/>
      <c r="D564" s="199"/>
      <c r="E564" s="199"/>
      <c r="F564" s="198"/>
      <c r="G564" s="198"/>
      <c r="H564" s="198"/>
    </row>
    <row r="565" spans="1:8" ht="12.75">
      <c r="A565" s="198"/>
      <c r="B565" s="198"/>
      <c r="C565" s="198"/>
      <c r="D565" s="199"/>
      <c r="E565" s="199"/>
      <c r="F565" s="198"/>
      <c r="G565" s="198"/>
      <c r="H565" s="198"/>
    </row>
    <row r="566" spans="1:8" ht="12.75">
      <c r="A566" s="198"/>
      <c r="B566" s="198"/>
      <c r="C566" s="198"/>
      <c r="D566" s="199"/>
      <c r="E566" s="199"/>
      <c r="F566" s="198"/>
      <c r="G566" s="198"/>
      <c r="H566" s="198"/>
    </row>
    <row r="567" spans="1:8" ht="12.75">
      <c r="A567" s="198"/>
      <c r="B567" s="198"/>
      <c r="C567" s="198"/>
      <c r="D567" s="199"/>
      <c r="E567" s="199"/>
      <c r="F567" s="198"/>
      <c r="G567" s="198"/>
      <c r="H567" s="198"/>
    </row>
    <row r="568" spans="1:8" ht="12.75">
      <c r="A568" s="198"/>
      <c r="B568" s="198"/>
      <c r="C568" s="198"/>
      <c r="D568" s="199"/>
      <c r="E568" s="199"/>
      <c r="F568" s="198"/>
      <c r="G568" s="198"/>
      <c r="H568" s="198"/>
    </row>
    <row r="569" spans="1:8" ht="12.75">
      <c r="A569" s="198"/>
      <c r="B569" s="198"/>
      <c r="C569" s="198"/>
      <c r="D569" s="199"/>
      <c r="E569" s="199"/>
      <c r="F569" s="198"/>
      <c r="G569" s="198"/>
      <c r="H569" s="198"/>
    </row>
    <row r="570" spans="1:8" ht="12.75">
      <c r="A570" s="198"/>
      <c r="B570" s="198"/>
      <c r="C570" s="198"/>
      <c r="D570" s="199"/>
      <c r="E570" s="199"/>
      <c r="F570" s="198"/>
      <c r="G570" s="198"/>
      <c r="H570" s="198"/>
    </row>
    <row r="571" spans="1:8" ht="12.75">
      <c r="A571" s="198"/>
      <c r="B571" s="198"/>
      <c r="C571" s="198"/>
      <c r="D571" s="199"/>
      <c r="E571" s="199"/>
      <c r="F571" s="198"/>
      <c r="G571" s="198"/>
      <c r="H571" s="198"/>
    </row>
    <row r="572" spans="1:8" ht="12.75">
      <c r="A572" s="198"/>
      <c r="B572" s="198"/>
      <c r="C572" s="198"/>
      <c r="D572" s="199"/>
      <c r="E572" s="199"/>
      <c r="F572" s="198"/>
      <c r="G572" s="198"/>
      <c r="H572" s="198"/>
    </row>
    <row r="573" spans="1:8" ht="12.75">
      <c r="A573" s="198"/>
      <c r="B573" s="198"/>
      <c r="C573" s="198"/>
      <c r="D573" s="199"/>
      <c r="E573" s="199"/>
      <c r="F573" s="198"/>
      <c r="G573" s="198"/>
      <c r="H573" s="198"/>
    </row>
    <row r="574" spans="1:8" ht="12.75">
      <c r="A574" s="198"/>
      <c r="B574" s="198"/>
      <c r="C574" s="198"/>
      <c r="D574" s="199"/>
      <c r="E574" s="199"/>
      <c r="F574" s="198"/>
      <c r="G574" s="198"/>
      <c r="H574" s="198"/>
    </row>
    <row r="575" spans="1:8" ht="12.75">
      <c r="A575" s="198"/>
      <c r="B575" s="198"/>
      <c r="C575" s="198"/>
      <c r="D575" s="199"/>
      <c r="E575" s="199"/>
      <c r="F575" s="198"/>
      <c r="G575" s="198"/>
      <c r="H575" s="198"/>
    </row>
    <row r="576" spans="1:8" ht="12.75">
      <c r="A576" s="198"/>
      <c r="B576" s="198"/>
      <c r="C576" s="198"/>
      <c r="D576" s="199"/>
      <c r="E576" s="199"/>
      <c r="F576" s="198"/>
      <c r="G576" s="198"/>
      <c r="H576" s="198"/>
    </row>
    <row r="577" spans="1:8" ht="12.75">
      <c r="A577" s="198"/>
      <c r="B577" s="198"/>
      <c r="C577" s="198"/>
      <c r="D577" s="199"/>
      <c r="E577" s="199"/>
      <c r="F577" s="198"/>
      <c r="G577" s="198"/>
      <c r="H577" s="198"/>
    </row>
    <row r="578" spans="1:8" ht="12.75">
      <c r="A578" s="198"/>
      <c r="B578" s="198"/>
      <c r="C578" s="198"/>
      <c r="D578" s="199"/>
      <c r="E578" s="199"/>
      <c r="F578" s="198"/>
      <c r="G578" s="198"/>
      <c r="H578" s="198"/>
    </row>
    <row r="579" spans="1:8" ht="12.75">
      <c r="A579" s="198"/>
      <c r="B579" s="198"/>
      <c r="C579" s="198"/>
      <c r="D579" s="199"/>
      <c r="E579" s="199"/>
      <c r="F579" s="198"/>
      <c r="G579" s="198"/>
      <c r="H579" s="198"/>
    </row>
    <row r="580" spans="1:8" ht="12.75">
      <c r="A580" s="198"/>
      <c r="B580" s="198"/>
      <c r="C580" s="198"/>
      <c r="D580" s="199"/>
      <c r="E580" s="199"/>
      <c r="F580" s="198"/>
      <c r="G580" s="198"/>
      <c r="H580" s="198"/>
    </row>
    <row r="581" spans="1:8" ht="12.75">
      <c r="A581" s="198"/>
      <c r="B581" s="198"/>
      <c r="C581" s="198"/>
      <c r="D581" s="199"/>
      <c r="E581" s="199"/>
      <c r="F581" s="198"/>
      <c r="G581" s="198"/>
      <c r="H581" s="198"/>
    </row>
    <row r="582" spans="1:8" ht="12.75">
      <c r="A582" s="198"/>
      <c r="B582" s="198"/>
      <c r="C582" s="198"/>
      <c r="D582" s="199"/>
      <c r="E582" s="199"/>
      <c r="F582" s="198"/>
      <c r="G582" s="198"/>
      <c r="H582" s="198"/>
    </row>
    <row r="583" spans="1:8" ht="12.75">
      <c r="A583" s="198"/>
      <c r="B583" s="198"/>
      <c r="C583" s="198"/>
      <c r="D583" s="199"/>
      <c r="E583" s="199"/>
      <c r="F583" s="198"/>
      <c r="G583" s="198"/>
      <c r="H583" s="198"/>
    </row>
    <row r="584" spans="1:8" ht="12.75">
      <c r="A584" s="198"/>
      <c r="B584" s="198"/>
      <c r="C584" s="198"/>
      <c r="D584" s="199"/>
      <c r="E584" s="199"/>
      <c r="F584" s="198"/>
      <c r="G584" s="198"/>
      <c r="H584" s="198"/>
    </row>
    <row r="585" spans="1:8" ht="12.75">
      <c r="A585" s="198"/>
      <c r="B585" s="198"/>
      <c r="C585" s="198"/>
      <c r="D585" s="199"/>
      <c r="E585" s="199"/>
      <c r="F585" s="198"/>
      <c r="G585" s="198"/>
      <c r="H585" s="198"/>
    </row>
    <row r="586" spans="1:8" ht="12.75">
      <c r="A586" s="198"/>
      <c r="B586" s="198"/>
      <c r="C586" s="198"/>
      <c r="D586" s="199"/>
      <c r="E586" s="199"/>
      <c r="F586" s="198"/>
      <c r="G586" s="198"/>
      <c r="H586" s="198"/>
    </row>
    <row r="587" spans="1:8" ht="12.75">
      <c r="A587" s="198"/>
      <c r="B587" s="198"/>
      <c r="C587" s="198"/>
      <c r="D587" s="199"/>
      <c r="E587" s="199"/>
      <c r="F587" s="198"/>
      <c r="G587" s="198"/>
      <c r="H587" s="198"/>
    </row>
    <row r="588" spans="1:8" ht="12.75">
      <c r="A588" s="198"/>
      <c r="B588" s="198"/>
      <c r="C588" s="198"/>
      <c r="D588" s="199"/>
      <c r="E588" s="199"/>
      <c r="F588" s="198"/>
      <c r="G588" s="198"/>
      <c r="H588" s="198"/>
    </row>
    <row r="589" spans="1:8" ht="12.75">
      <c r="A589" s="198"/>
      <c r="B589" s="198"/>
      <c r="C589" s="198"/>
      <c r="D589" s="199"/>
      <c r="E589" s="199"/>
      <c r="F589" s="198"/>
      <c r="G589" s="198"/>
      <c r="H589" s="198"/>
    </row>
    <row r="590" spans="1:8" ht="12.75">
      <c r="A590" s="198"/>
      <c r="B590" s="198"/>
      <c r="C590" s="198"/>
      <c r="D590" s="199"/>
      <c r="E590" s="199"/>
      <c r="F590" s="198"/>
      <c r="G590" s="198"/>
      <c r="H590" s="198"/>
    </row>
    <row r="591" spans="1:8" ht="12.75">
      <c r="A591" s="198"/>
      <c r="B591" s="198"/>
      <c r="C591" s="198"/>
      <c r="D591" s="199"/>
      <c r="E591" s="199"/>
      <c r="F591" s="198"/>
      <c r="G591" s="198"/>
      <c r="H591" s="198"/>
    </row>
    <row r="592" spans="1:8" ht="12.75">
      <c r="A592" s="198"/>
      <c r="B592" s="198"/>
      <c r="C592" s="198"/>
      <c r="D592" s="199"/>
      <c r="E592" s="199"/>
      <c r="F592" s="198"/>
      <c r="G592" s="198"/>
      <c r="H592" s="198"/>
    </row>
    <row r="593" spans="1:8" ht="12.75">
      <c r="A593" s="198"/>
      <c r="B593" s="198"/>
      <c r="C593" s="198"/>
      <c r="D593" s="199"/>
      <c r="E593" s="199"/>
      <c r="F593" s="198"/>
      <c r="G593" s="198"/>
      <c r="H593" s="198"/>
    </row>
    <row r="594" spans="1:8" ht="12.75">
      <c r="A594" s="198"/>
      <c r="B594" s="198"/>
      <c r="C594" s="198"/>
      <c r="D594" s="199"/>
      <c r="E594" s="199"/>
      <c r="F594" s="198"/>
      <c r="G594" s="198"/>
      <c r="H594" s="198"/>
    </row>
    <row r="595" spans="1:8" ht="12.75">
      <c r="A595" s="198"/>
      <c r="B595" s="198"/>
      <c r="C595" s="198"/>
      <c r="D595" s="199"/>
      <c r="E595" s="199"/>
      <c r="F595" s="198"/>
      <c r="G595" s="198"/>
      <c r="H595" s="198"/>
    </row>
    <row r="596" spans="1:8" ht="12.75">
      <c r="A596" s="198"/>
      <c r="B596" s="198"/>
      <c r="C596" s="198"/>
      <c r="D596" s="199"/>
      <c r="E596" s="199"/>
      <c r="F596" s="198"/>
      <c r="G596" s="198"/>
      <c r="H596" s="198"/>
    </row>
    <row r="597" spans="1:8" ht="12.75">
      <c r="A597" s="198"/>
      <c r="B597" s="198"/>
      <c r="C597" s="198"/>
      <c r="D597" s="199"/>
      <c r="E597" s="199"/>
      <c r="F597" s="198"/>
      <c r="G597" s="198"/>
      <c r="H597" s="198"/>
    </row>
    <row r="598" spans="1:8" ht="12.75">
      <c r="A598" s="198"/>
      <c r="B598" s="198"/>
      <c r="C598" s="198"/>
      <c r="D598" s="199"/>
      <c r="E598" s="199"/>
      <c r="F598" s="198"/>
      <c r="G598" s="198"/>
      <c r="H598" s="198"/>
    </row>
    <row r="599" spans="1:8" ht="12.75">
      <c r="A599" s="198"/>
      <c r="B599" s="198"/>
      <c r="C599" s="198"/>
      <c r="D599" s="199"/>
      <c r="E599" s="199"/>
      <c r="F599" s="198"/>
      <c r="G599" s="198"/>
      <c r="H599" s="198"/>
    </row>
    <row r="600" spans="1:8" ht="12.75">
      <c r="A600" s="198"/>
      <c r="B600" s="198"/>
      <c r="C600" s="198"/>
      <c r="D600" s="199"/>
      <c r="E600" s="199"/>
      <c r="F600" s="198"/>
      <c r="G600" s="198"/>
      <c r="H600" s="198"/>
    </row>
    <row r="601" spans="1:8" ht="12.75">
      <c r="A601" s="198"/>
      <c r="B601" s="198"/>
      <c r="C601" s="198"/>
      <c r="D601" s="199"/>
      <c r="E601" s="199"/>
      <c r="F601" s="198"/>
      <c r="G601" s="198"/>
      <c r="H601" s="198"/>
    </row>
    <row r="602" spans="1:8" ht="12.75">
      <c r="A602" s="198"/>
      <c r="B602" s="198"/>
      <c r="C602" s="198"/>
      <c r="D602" s="199"/>
      <c r="E602" s="199"/>
      <c r="F602" s="198"/>
      <c r="G602" s="198"/>
      <c r="H602" s="198"/>
    </row>
    <row r="603" spans="1:8" ht="12.75">
      <c r="A603" s="198"/>
      <c r="B603" s="198"/>
      <c r="C603" s="198"/>
      <c r="D603" s="199"/>
      <c r="E603" s="199"/>
      <c r="F603" s="198"/>
      <c r="G603" s="198"/>
      <c r="H603" s="198"/>
    </row>
    <row r="604" spans="1:8" ht="12.75">
      <c r="A604" s="198"/>
      <c r="B604" s="198"/>
      <c r="C604" s="198"/>
      <c r="D604" s="199"/>
      <c r="E604" s="199"/>
      <c r="F604" s="198"/>
      <c r="G604" s="198"/>
      <c r="H604" s="198"/>
    </row>
    <row r="605" spans="1:8" ht="12.75">
      <c r="A605" s="198"/>
      <c r="B605" s="198"/>
      <c r="C605" s="198"/>
      <c r="D605" s="199"/>
      <c r="E605" s="199"/>
      <c r="F605" s="198"/>
      <c r="G605" s="198"/>
      <c r="H605" s="198"/>
    </row>
    <row r="606" spans="1:8" ht="12.75">
      <c r="A606" s="198"/>
      <c r="B606" s="198"/>
      <c r="C606" s="198"/>
      <c r="D606" s="199"/>
      <c r="E606" s="199"/>
      <c r="F606" s="198"/>
      <c r="G606" s="198"/>
      <c r="H606" s="198"/>
    </row>
    <row r="607" spans="1:8" ht="12.75">
      <c r="A607" s="198"/>
      <c r="B607" s="198"/>
      <c r="C607" s="198"/>
      <c r="D607" s="199"/>
      <c r="E607" s="199"/>
      <c r="F607" s="198"/>
      <c r="G607" s="198"/>
      <c r="H607" s="198"/>
    </row>
    <row r="608" spans="1:8" ht="12.75">
      <c r="A608" s="198"/>
      <c r="B608" s="198"/>
      <c r="C608" s="198"/>
      <c r="D608" s="199"/>
      <c r="E608" s="199"/>
      <c r="F608" s="198"/>
      <c r="G608" s="198"/>
      <c r="H608" s="198"/>
    </row>
    <row r="609" spans="1:8" ht="12.75">
      <c r="A609" s="198"/>
      <c r="B609" s="198"/>
      <c r="C609" s="198"/>
      <c r="D609" s="199"/>
      <c r="E609" s="199"/>
      <c r="F609" s="198"/>
      <c r="G609" s="198"/>
      <c r="H609" s="198"/>
    </row>
    <row r="610" spans="1:8" ht="12.75">
      <c r="A610" s="198"/>
      <c r="B610" s="198"/>
      <c r="C610" s="198"/>
      <c r="D610" s="199"/>
      <c r="E610" s="199"/>
      <c r="F610" s="198"/>
      <c r="G610" s="198"/>
      <c r="H610" s="198"/>
    </row>
    <row r="611" spans="1:8" ht="12.75">
      <c r="A611" s="198"/>
      <c r="B611" s="198"/>
      <c r="C611" s="198"/>
      <c r="D611" s="199"/>
      <c r="E611" s="199"/>
      <c r="F611" s="198"/>
      <c r="G611" s="198"/>
      <c r="H611" s="198"/>
    </row>
    <row r="612" spans="1:8" ht="12.75">
      <c r="A612" s="198"/>
      <c r="B612" s="198"/>
      <c r="C612" s="198"/>
      <c r="D612" s="199"/>
      <c r="E612" s="199"/>
      <c r="F612" s="198"/>
      <c r="G612" s="198"/>
      <c r="H612" s="198"/>
    </row>
    <row r="613" spans="1:8" ht="12.75">
      <c r="A613" s="198"/>
      <c r="B613" s="198"/>
      <c r="C613" s="198"/>
      <c r="D613" s="199"/>
      <c r="E613" s="199"/>
      <c r="F613" s="198"/>
      <c r="G613" s="198"/>
      <c r="H613" s="198"/>
    </row>
    <row r="614" spans="1:8" ht="12.75">
      <c r="A614" s="198"/>
      <c r="B614" s="198"/>
      <c r="C614" s="198"/>
      <c r="D614" s="199"/>
      <c r="E614" s="199"/>
      <c r="F614" s="198"/>
      <c r="G614" s="198"/>
      <c r="H614" s="198"/>
    </row>
    <row r="615" spans="1:8" ht="12.75">
      <c r="A615" s="198"/>
      <c r="B615" s="198"/>
      <c r="C615" s="198"/>
      <c r="D615" s="199"/>
      <c r="E615" s="199"/>
      <c r="F615" s="198"/>
      <c r="G615" s="198"/>
      <c r="H615" s="198"/>
    </row>
    <row r="616" spans="1:8" ht="12.75">
      <c r="A616" s="198"/>
      <c r="B616" s="198"/>
      <c r="C616" s="198"/>
      <c r="D616" s="199"/>
      <c r="E616" s="199"/>
      <c r="F616" s="198"/>
      <c r="G616" s="198"/>
      <c r="H616" s="198"/>
    </row>
    <row r="617" spans="1:8" ht="12.75">
      <c r="A617" s="198"/>
      <c r="B617" s="198"/>
      <c r="C617" s="198"/>
      <c r="D617" s="199"/>
      <c r="E617" s="199"/>
      <c r="F617" s="198"/>
      <c r="G617" s="198"/>
      <c r="H617" s="198"/>
    </row>
    <row r="618" spans="1:8" ht="12.75">
      <c r="A618" s="198"/>
      <c r="B618" s="198"/>
      <c r="C618" s="198"/>
      <c r="D618" s="199"/>
      <c r="E618" s="199"/>
      <c r="F618" s="198"/>
      <c r="G618" s="198"/>
      <c r="H618" s="198"/>
    </row>
    <row r="619" spans="1:8" ht="12.75">
      <c r="A619" s="198"/>
      <c r="B619" s="198"/>
      <c r="C619" s="198"/>
      <c r="D619" s="199"/>
      <c r="E619" s="199"/>
      <c r="F619" s="198"/>
      <c r="G619" s="198"/>
      <c r="H619" s="198"/>
    </row>
    <row r="620" spans="1:8" ht="12.75">
      <c r="A620" s="198"/>
      <c r="B620" s="198"/>
      <c r="C620" s="198"/>
      <c r="D620" s="199"/>
      <c r="E620" s="199"/>
      <c r="F620" s="198"/>
      <c r="G620" s="198"/>
      <c r="H620" s="198"/>
    </row>
    <row r="621" spans="1:8" ht="12.75">
      <c r="A621" s="198"/>
      <c r="B621" s="198"/>
      <c r="C621" s="198"/>
      <c r="D621" s="199"/>
      <c r="E621" s="199"/>
      <c r="F621" s="198"/>
      <c r="G621" s="198"/>
      <c r="H621" s="198"/>
    </row>
    <row r="622" spans="1:8" ht="12.75">
      <c r="A622" s="198"/>
      <c r="B622" s="198"/>
      <c r="C622" s="198"/>
      <c r="D622" s="199"/>
      <c r="E622" s="199"/>
      <c r="F622" s="198"/>
      <c r="G622" s="198"/>
      <c r="H622" s="198"/>
    </row>
    <row r="623" spans="1:8" ht="12.75">
      <c r="A623" s="198"/>
      <c r="B623" s="198"/>
      <c r="C623" s="198"/>
      <c r="D623" s="199"/>
      <c r="E623" s="199"/>
      <c r="F623" s="198"/>
      <c r="G623" s="198"/>
      <c r="H623" s="198"/>
    </row>
    <row r="624" spans="1:8" ht="12.75">
      <c r="A624" s="198"/>
      <c r="B624" s="198"/>
      <c r="C624" s="198"/>
      <c r="D624" s="199"/>
      <c r="E624" s="199"/>
      <c r="F624" s="198"/>
      <c r="G624" s="198"/>
      <c r="H624" s="198"/>
    </row>
    <row r="625" spans="1:8" ht="12.75">
      <c r="A625" s="198"/>
      <c r="B625" s="198"/>
      <c r="C625" s="198"/>
      <c r="D625" s="199"/>
      <c r="E625" s="199"/>
      <c r="F625" s="198"/>
      <c r="G625" s="198"/>
      <c r="H625" s="198"/>
    </row>
    <row r="626" spans="1:8" ht="12.75">
      <c r="A626" s="198"/>
      <c r="B626" s="198"/>
      <c r="C626" s="198"/>
      <c r="D626" s="199"/>
      <c r="E626" s="199"/>
      <c r="F626" s="198"/>
      <c r="G626" s="198"/>
      <c r="H626" s="198"/>
    </row>
    <row r="627" spans="1:8" ht="12.75">
      <c r="A627" s="198"/>
      <c r="B627" s="198"/>
      <c r="C627" s="198"/>
      <c r="D627" s="199"/>
      <c r="E627" s="199"/>
      <c r="F627" s="198"/>
      <c r="G627" s="198"/>
      <c r="H627" s="198"/>
    </row>
    <row r="628" spans="1:8" ht="12.75">
      <c r="A628" s="198"/>
      <c r="B628" s="198"/>
      <c r="C628" s="198"/>
      <c r="D628" s="199"/>
      <c r="E628" s="199"/>
      <c r="F628" s="198"/>
      <c r="G628" s="198"/>
      <c r="H628" s="198"/>
    </row>
    <row r="629" spans="1:8" ht="12.75">
      <c r="A629" s="198"/>
      <c r="B629" s="198"/>
      <c r="C629" s="198"/>
      <c r="D629" s="199"/>
      <c r="E629" s="199"/>
      <c r="F629" s="198"/>
      <c r="G629" s="198"/>
      <c r="H629" s="198"/>
    </row>
    <row r="630" spans="1:8" ht="12.75">
      <c r="A630" s="198"/>
      <c r="B630" s="198"/>
      <c r="C630" s="198"/>
      <c r="D630" s="199"/>
      <c r="E630" s="199"/>
      <c r="F630" s="198"/>
      <c r="G630" s="198"/>
      <c r="H630" s="198"/>
    </row>
    <row r="631" spans="1:8" ht="12.75">
      <c r="A631" s="198"/>
      <c r="B631" s="198"/>
      <c r="C631" s="198"/>
      <c r="D631" s="199"/>
      <c r="E631" s="199"/>
      <c r="F631" s="198"/>
      <c r="G631" s="198"/>
      <c r="H631" s="198"/>
    </row>
    <row r="632" spans="1:8" ht="12.75">
      <c r="A632" s="198"/>
      <c r="B632" s="198"/>
      <c r="C632" s="198"/>
      <c r="D632" s="199"/>
      <c r="E632" s="199"/>
      <c r="F632" s="198"/>
      <c r="G632" s="198"/>
      <c r="H632" s="198"/>
    </row>
    <row r="633" spans="1:8" ht="12.75">
      <c r="A633" s="198"/>
      <c r="B633" s="198"/>
      <c r="C633" s="198"/>
      <c r="D633" s="199"/>
      <c r="E633" s="199"/>
      <c r="F633" s="198"/>
      <c r="G633" s="198"/>
      <c r="H633" s="198"/>
    </row>
    <row r="634" spans="1:8" ht="12.75">
      <c r="A634" s="198"/>
      <c r="B634" s="198"/>
      <c r="C634" s="198"/>
      <c r="D634" s="199"/>
      <c r="E634" s="199"/>
      <c r="F634" s="198"/>
      <c r="G634" s="198"/>
      <c r="H634" s="198"/>
    </row>
    <row r="635" spans="1:8" ht="12.75">
      <c r="A635" s="198"/>
      <c r="B635" s="198"/>
      <c r="C635" s="198"/>
      <c r="D635" s="199"/>
      <c r="E635" s="199"/>
      <c r="F635" s="198"/>
      <c r="G635" s="198"/>
      <c r="H635" s="198"/>
    </row>
    <row r="636" spans="1:8" ht="12.75">
      <c r="A636" s="198"/>
      <c r="B636" s="198"/>
      <c r="C636" s="198"/>
      <c r="D636" s="199"/>
      <c r="E636" s="199"/>
      <c r="F636" s="198"/>
      <c r="G636" s="198"/>
      <c r="H636" s="198"/>
    </row>
    <row r="637" spans="1:8" ht="12.75">
      <c r="A637" s="198"/>
      <c r="B637" s="198"/>
      <c r="C637" s="198"/>
      <c r="D637" s="199"/>
      <c r="E637" s="199"/>
      <c r="F637" s="198"/>
      <c r="G637" s="198"/>
      <c r="H637" s="198"/>
    </row>
    <row r="638" spans="1:8" ht="12.75">
      <c r="A638" s="198"/>
      <c r="B638" s="198"/>
      <c r="C638" s="198"/>
      <c r="D638" s="199"/>
      <c r="E638" s="199"/>
      <c r="F638" s="198"/>
      <c r="G638" s="198"/>
      <c r="H638" s="198"/>
    </row>
    <row r="639" spans="1:8" ht="12.75">
      <c r="A639" s="198"/>
      <c r="B639" s="198"/>
      <c r="C639" s="198"/>
      <c r="D639" s="199"/>
      <c r="E639" s="199"/>
      <c r="F639" s="198"/>
      <c r="G639" s="198"/>
      <c r="H639" s="198"/>
    </row>
    <row r="640" spans="1:8" ht="12.75">
      <c r="A640" s="198"/>
      <c r="B640" s="198"/>
      <c r="C640" s="198"/>
      <c r="D640" s="199"/>
      <c r="E640" s="199"/>
      <c r="F640" s="198"/>
      <c r="G640" s="198"/>
      <c r="H640" s="198"/>
    </row>
    <row r="641" spans="1:8" ht="12.75">
      <c r="A641" s="198"/>
      <c r="B641" s="198"/>
      <c r="C641" s="198"/>
      <c r="D641" s="199"/>
      <c r="E641" s="199"/>
      <c r="F641" s="198"/>
      <c r="G641" s="198"/>
      <c r="H641" s="198"/>
    </row>
    <row r="642" spans="1:8" ht="12.75">
      <c r="A642" s="198"/>
      <c r="B642" s="198"/>
      <c r="C642" s="198"/>
      <c r="D642" s="199"/>
      <c r="E642" s="199"/>
      <c r="F642" s="198"/>
      <c r="G642" s="198"/>
      <c r="H642" s="198"/>
    </row>
    <row r="643" spans="1:8" ht="12.75">
      <c r="A643" s="198"/>
      <c r="B643" s="198"/>
      <c r="C643" s="198"/>
      <c r="D643" s="199"/>
      <c r="E643" s="199"/>
      <c r="F643" s="198"/>
      <c r="G643" s="198"/>
      <c r="H643" s="198"/>
    </row>
    <row r="644" spans="1:8" ht="12.75">
      <c r="A644" s="198"/>
      <c r="B644" s="198"/>
      <c r="C644" s="198"/>
      <c r="D644" s="199"/>
      <c r="E644" s="199"/>
      <c r="F644" s="198"/>
      <c r="G644" s="198"/>
      <c r="H644" s="198"/>
    </row>
    <row r="645" spans="1:8" ht="12.75">
      <c r="A645" s="198"/>
      <c r="B645" s="198"/>
      <c r="C645" s="198"/>
      <c r="D645" s="199"/>
      <c r="E645" s="199"/>
      <c r="F645" s="198"/>
      <c r="G645" s="198"/>
      <c r="H645" s="198"/>
    </row>
    <row r="646" spans="1:8" ht="12.75">
      <c r="A646" s="198"/>
      <c r="B646" s="198"/>
      <c r="C646" s="198"/>
      <c r="D646" s="199"/>
      <c r="E646" s="199"/>
      <c r="F646" s="198"/>
      <c r="G646" s="198"/>
      <c r="H646" s="198"/>
    </row>
    <row r="647" spans="1:8" ht="12.75">
      <c r="A647" s="198"/>
      <c r="B647" s="198"/>
      <c r="C647" s="198"/>
      <c r="D647" s="199"/>
      <c r="E647" s="199"/>
      <c r="F647" s="198"/>
      <c r="G647" s="198"/>
      <c r="H647" s="198"/>
    </row>
    <row r="648" spans="1:8" ht="12.75">
      <c r="A648" s="198"/>
      <c r="B648" s="198"/>
      <c r="C648" s="198"/>
      <c r="D648" s="199"/>
      <c r="E648" s="199"/>
      <c r="F648" s="198"/>
      <c r="G648" s="198"/>
      <c r="H648" s="198"/>
    </row>
    <row r="649" spans="1:8" ht="12.75">
      <c r="A649" s="198"/>
      <c r="B649" s="198"/>
      <c r="C649" s="198"/>
      <c r="D649" s="199"/>
      <c r="E649" s="199"/>
      <c r="F649" s="198"/>
      <c r="G649" s="198"/>
      <c r="H649" s="198"/>
    </row>
    <row r="650" spans="1:8" ht="12.75">
      <c r="A650" s="198"/>
      <c r="B650" s="198"/>
      <c r="C650" s="198"/>
      <c r="D650" s="199"/>
      <c r="E650" s="199"/>
      <c r="F650" s="198"/>
      <c r="G650" s="198"/>
      <c r="H650" s="198"/>
    </row>
    <row r="651" spans="1:8" ht="12.75">
      <c r="A651" s="198"/>
      <c r="B651" s="198"/>
      <c r="C651" s="198"/>
      <c r="D651" s="199"/>
      <c r="E651" s="199"/>
      <c r="F651" s="198"/>
      <c r="G651" s="198"/>
      <c r="H651" s="198"/>
    </row>
    <row r="652" spans="1:8" ht="12.75">
      <c r="A652" s="198"/>
      <c r="B652" s="198"/>
      <c r="C652" s="198"/>
      <c r="D652" s="199"/>
      <c r="E652" s="199"/>
      <c r="F652" s="198"/>
      <c r="G652" s="198"/>
      <c r="H652" s="198"/>
    </row>
    <row r="653" spans="1:8" ht="12.75">
      <c r="A653" s="198"/>
      <c r="B653" s="198"/>
      <c r="C653" s="198"/>
      <c r="D653" s="199"/>
      <c r="E653" s="199"/>
      <c r="F653" s="198"/>
      <c r="G653" s="198"/>
      <c r="H653" s="198"/>
    </row>
    <row r="654" spans="1:8" ht="12.75">
      <c r="A654" s="198"/>
      <c r="B654" s="198"/>
      <c r="C654" s="198"/>
      <c r="D654" s="199"/>
      <c r="E654" s="199"/>
      <c r="F654" s="198"/>
      <c r="G654" s="198"/>
      <c r="H654" s="198"/>
    </row>
    <row r="655" spans="1:8" ht="12.75">
      <c r="A655" s="198"/>
      <c r="B655" s="198"/>
      <c r="C655" s="198"/>
      <c r="D655" s="199"/>
      <c r="E655" s="199"/>
      <c r="F655" s="198"/>
      <c r="G655" s="198"/>
      <c r="H655" s="198"/>
    </row>
    <row r="656" spans="1:8" ht="12.75">
      <c r="A656" s="198"/>
      <c r="B656" s="198"/>
      <c r="C656" s="198"/>
      <c r="D656" s="199"/>
      <c r="E656" s="199"/>
      <c r="F656" s="198"/>
      <c r="G656" s="198"/>
      <c r="H656" s="198"/>
    </row>
    <row r="657" spans="1:8" ht="12.75">
      <c r="A657" s="198"/>
      <c r="B657" s="198"/>
      <c r="C657" s="198"/>
      <c r="D657" s="199"/>
      <c r="E657" s="199"/>
      <c r="F657" s="198"/>
      <c r="G657" s="198"/>
      <c r="H657" s="198"/>
    </row>
    <row r="658" spans="1:8" ht="12.75">
      <c r="A658" s="198"/>
      <c r="B658" s="198"/>
      <c r="C658" s="198"/>
      <c r="D658" s="199"/>
      <c r="E658" s="199"/>
      <c r="F658" s="198"/>
      <c r="G658" s="198"/>
      <c r="H658" s="198"/>
    </row>
    <row r="659" spans="1:8" ht="12.75">
      <c r="A659" s="198"/>
      <c r="B659" s="198"/>
      <c r="C659" s="198"/>
      <c r="D659" s="199"/>
      <c r="E659" s="199"/>
      <c r="F659" s="198"/>
      <c r="G659" s="198"/>
      <c r="H659" s="198"/>
    </row>
    <row r="660" spans="1:8" ht="12.75">
      <c r="A660" s="198"/>
      <c r="B660" s="198"/>
      <c r="C660" s="198"/>
      <c r="D660" s="199"/>
      <c r="E660" s="199"/>
      <c r="F660" s="198"/>
      <c r="G660" s="198"/>
      <c r="H660" s="198"/>
    </row>
    <row r="661" spans="1:8" ht="12.75">
      <c r="A661" s="198"/>
      <c r="B661" s="198"/>
      <c r="C661" s="198"/>
      <c r="D661" s="199"/>
      <c r="E661" s="199"/>
      <c r="F661" s="198"/>
      <c r="G661" s="198"/>
      <c r="H661" s="198"/>
    </row>
    <row r="662" spans="1:8" ht="12.75">
      <c r="A662" s="198"/>
      <c r="B662" s="198"/>
      <c r="C662" s="198"/>
      <c r="D662" s="199"/>
      <c r="E662" s="199"/>
      <c r="F662" s="198"/>
      <c r="G662" s="198"/>
      <c r="H662" s="198"/>
    </row>
    <row r="663" spans="1:8" ht="12.75">
      <c r="A663" s="198"/>
      <c r="B663" s="198"/>
      <c r="C663" s="198"/>
      <c r="D663" s="199"/>
      <c r="E663" s="199"/>
      <c r="F663" s="198"/>
      <c r="G663" s="198"/>
      <c r="H663" s="198"/>
    </row>
    <row r="664" spans="1:8" ht="12.75">
      <c r="A664" s="198"/>
      <c r="B664" s="198"/>
      <c r="C664" s="198"/>
      <c r="D664" s="199"/>
      <c r="E664" s="199"/>
      <c r="F664" s="198"/>
      <c r="G664" s="198"/>
      <c r="H664" s="198"/>
    </row>
    <row r="665" spans="1:8" ht="12.75">
      <c r="A665" s="198"/>
      <c r="B665" s="198"/>
      <c r="C665" s="198"/>
      <c r="D665" s="199"/>
      <c r="E665" s="199"/>
      <c r="F665" s="198"/>
      <c r="G665" s="198"/>
      <c r="H665" s="198"/>
    </row>
    <row r="666" spans="1:8" ht="12.75">
      <c r="A666" s="198"/>
      <c r="B666" s="198"/>
      <c r="C666" s="198"/>
      <c r="D666" s="199"/>
      <c r="E666" s="199"/>
      <c r="F666" s="198"/>
      <c r="G666" s="198"/>
      <c r="H666" s="198"/>
    </row>
    <row r="667" spans="1:8" ht="12.75">
      <c r="A667" s="198"/>
      <c r="B667" s="198"/>
      <c r="C667" s="198"/>
      <c r="D667" s="199"/>
      <c r="E667" s="199"/>
      <c r="F667" s="198"/>
      <c r="G667" s="198"/>
      <c r="H667" s="198"/>
    </row>
    <row r="668" spans="1:8" ht="12.75">
      <c r="A668" s="198"/>
      <c r="B668" s="198"/>
      <c r="C668" s="198"/>
      <c r="D668" s="199"/>
      <c r="E668" s="199"/>
      <c r="F668" s="198"/>
      <c r="G668" s="198"/>
      <c r="H668" s="198"/>
    </row>
    <row r="669" spans="1:8" ht="12.75">
      <c r="A669" s="198"/>
      <c r="B669" s="198"/>
      <c r="C669" s="198"/>
      <c r="D669" s="199"/>
      <c r="E669" s="199"/>
      <c r="F669" s="198"/>
      <c r="G669" s="198"/>
      <c r="H669" s="198"/>
    </row>
    <row r="670" spans="1:8" ht="12.75">
      <c r="A670" s="198"/>
      <c r="B670" s="198"/>
      <c r="C670" s="198"/>
      <c r="D670" s="199"/>
      <c r="E670" s="199"/>
      <c r="F670" s="198"/>
      <c r="G670" s="198"/>
      <c r="H670" s="198"/>
    </row>
    <row r="671" spans="1:8" ht="12.75">
      <c r="A671" s="198"/>
      <c r="B671" s="198"/>
      <c r="C671" s="198"/>
      <c r="D671" s="199"/>
      <c r="E671" s="199"/>
      <c r="F671" s="198"/>
      <c r="G671" s="198"/>
      <c r="H671" s="198"/>
    </row>
    <row r="672" spans="1:8" ht="12.75">
      <c r="A672" s="198"/>
      <c r="B672" s="198"/>
      <c r="C672" s="198"/>
      <c r="D672" s="199"/>
      <c r="E672" s="199"/>
      <c r="F672" s="198"/>
      <c r="G672" s="198"/>
      <c r="H672" s="198"/>
    </row>
    <row r="673" spans="1:8" ht="12.75">
      <c r="A673" s="198"/>
      <c r="B673" s="198"/>
      <c r="C673" s="198"/>
      <c r="D673" s="199"/>
      <c r="E673" s="199"/>
      <c r="F673" s="198"/>
      <c r="G673" s="198"/>
      <c r="H673" s="198"/>
    </row>
    <row r="674" spans="1:8" ht="12.75">
      <c r="A674" s="198"/>
      <c r="B674" s="198"/>
      <c r="C674" s="198"/>
      <c r="D674" s="199"/>
      <c r="E674" s="199"/>
      <c r="F674" s="198"/>
      <c r="G674" s="198"/>
      <c r="H674" s="198"/>
    </row>
    <row r="675" spans="1:8" ht="12.75">
      <c r="A675" s="198"/>
      <c r="B675" s="198"/>
      <c r="C675" s="198"/>
      <c r="D675" s="199"/>
      <c r="E675" s="199"/>
      <c r="F675" s="198"/>
      <c r="G675" s="198"/>
      <c r="H675" s="198"/>
    </row>
    <row r="676" spans="1:8" ht="12.75">
      <c r="A676" s="198"/>
      <c r="B676" s="198"/>
      <c r="C676" s="198"/>
      <c r="D676" s="199"/>
      <c r="E676" s="199"/>
      <c r="F676" s="198"/>
      <c r="G676" s="198"/>
      <c r="H676" s="198"/>
    </row>
    <row r="677" spans="1:8" ht="12.75">
      <c r="A677" s="198"/>
      <c r="B677" s="198"/>
      <c r="C677" s="198"/>
      <c r="D677" s="199"/>
      <c r="E677" s="199"/>
      <c r="F677" s="198"/>
      <c r="G677" s="198"/>
      <c r="H677" s="198"/>
    </row>
    <row r="678" spans="1:8" ht="12.75">
      <c r="A678" s="198"/>
      <c r="B678" s="198"/>
      <c r="C678" s="198"/>
      <c r="D678" s="199"/>
      <c r="E678" s="199"/>
      <c r="F678" s="198"/>
      <c r="G678" s="198"/>
      <c r="H678" s="198"/>
    </row>
    <row r="679" spans="1:8" ht="12.75">
      <c r="A679" s="198"/>
      <c r="B679" s="198"/>
      <c r="C679" s="198"/>
      <c r="D679" s="199"/>
      <c r="E679" s="199"/>
      <c r="F679" s="198"/>
      <c r="G679" s="198"/>
      <c r="H679" s="198"/>
    </row>
    <row r="680" spans="1:8" ht="12.75">
      <c r="A680" s="198"/>
      <c r="B680" s="198"/>
      <c r="C680" s="198"/>
      <c r="D680" s="199"/>
      <c r="E680" s="199"/>
      <c r="F680" s="198"/>
      <c r="G680" s="198"/>
      <c r="H680" s="198"/>
    </row>
    <row r="681" spans="1:8" ht="12.75">
      <c r="A681" s="198"/>
      <c r="B681" s="198"/>
      <c r="C681" s="198"/>
      <c r="D681" s="199"/>
      <c r="E681" s="199"/>
      <c r="F681" s="198"/>
      <c r="G681" s="198"/>
      <c r="H681" s="198"/>
    </row>
    <row r="682" spans="1:8" ht="12.75">
      <c r="A682" s="198"/>
      <c r="B682" s="198"/>
      <c r="C682" s="198"/>
      <c r="D682" s="199"/>
      <c r="E682" s="199"/>
      <c r="F682" s="198"/>
      <c r="G682" s="198"/>
      <c r="H682" s="198"/>
    </row>
    <row r="683" spans="1:8" ht="12.75">
      <c r="A683" s="198"/>
      <c r="B683" s="198"/>
      <c r="C683" s="198"/>
      <c r="D683" s="199"/>
      <c r="E683" s="199"/>
      <c r="F683" s="198"/>
      <c r="G683" s="198"/>
      <c r="H683" s="198"/>
    </row>
    <row r="684" spans="1:8" ht="12.75">
      <c r="A684" s="198"/>
      <c r="B684" s="198"/>
      <c r="C684" s="198"/>
      <c r="D684" s="199"/>
      <c r="E684" s="199"/>
      <c r="F684" s="198"/>
      <c r="G684" s="198"/>
      <c r="H684" s="198"/>
    </row>
    <row r="685" spans="1:8" ht="12.75">
      <c r="A685" s="198"/>
      <c r="B685" s="198"/>
      <c r="C685" s="198"/>
      <c r="D685" s="199"/>
      <c r="E685" s="199"/>
      <c r="F685" s="198"/>
      <c r="G685" s="198"/>
      <c r="H685" s="198"/>
    </row>
    <row r="686" spans="1:8" ht="12.75">
      <c r="A686" s="198"/>
      <c r="B686" s="198"/>
      <c r="C686" s="198"/>
      <c r="D686" s="199"/>
      <c r="E686" s="199"/>
      <c r="F686" s="198"/>
      <c r="G686" s="198"/>
      <c r="H686" s="198"/>
    </row>
    <row r="687" spans="1:8" ht="12.75">
      <c r="A687" s="198"/>
      <c r="B687" s="198"/>
      <c r="C687" s="198"/>
      <c r="D687" s="199"/>
      <c r="E687" s="199"/>
      <c r="F687" s="198"/>
      <c r="G687" s="198"/>
      <c r="H687" s="198"/>
    </row>
    <row r="688" spans="1:8" ht="12.75">
      <c r="A688" s="198"/>
      <c r="B688" s="198"/>
      <c r="C688" s="198"/>
      <c r="D688" s="199"/>
      <c r="E688" s="199"/>
      <c r="F688" s="198"/>
      <c r="G688" s="198"/>
      <c r="H688" s="198"/>
    </row>
    <row r="689" spans="1:8" ht="12.75">
      <c r="A689" s="198"/>
      <c r="B689" s="198"/>
      <c r="C689" s="198"/>
      <c r="D689" s="199"/>
      <c r="E689" s="199"/>
      <c r="F689" s="198"/>
      <c r="G689" s="198"/>
      <c r="H689" s="198"/>
    </row>
    <row r="690" spans="1:8" ht="12.75">
      <c r="A690" s="198"/>
      <c r="B690" s="198"/>
      <c r="C690" s="198"/>
      <c r="D690" s="199"/>
      <c r="E690" s="199"/>
      <c r="F690" s="198"/>
      <c r="G690" s="198"/>
      <c r="H690" s="198"/>
    </row>
    <row r="691" spans="1:8" ht="12.75">
      <c r="A691" s="198"/>
      <c r="B691" s="198"/>
      <c r="C691" s="198"/>
      <c r="D691" s="199"/>
      <c r="E691" s="199"/>
      <c r="F691" s="198"/>
      <c r="G691" s="198"/>
      <c r="H691" s="198"/>
    </row>
    <row r="692" spans="1:8" ht="12.75">
      <c r="A692" s="198"/>
      <c r="B692" s="198"/>
      <c r="C692" s="198"/>
      <c r="D692" s="199"/>
      <c r="E692" s="199"/>
      <c r="F692" s="198"/>
      <c r="G692" s="198"/>
      <c r="H692" s="198"/>
    </row>
    <row r="693" spans="1:8" ht="12.75">
      <c r="A693" s="198"/>
      <c r="B693" s="198"/>
      <c r="C693" s="198"/>
      <c r="D693" s="199"/>
      <c r="E693" s="199"/>
      <c r="F693" s="198"/>
      <c r="G693" s="198"/>
      <c r="H693" s="198"/>
    </row>
    <row r="694" spans="1:8" ht="12.75">
      <c r="A694" s="198"/>
      <c r="B694" s="198"/>
      <c r="C694" s="198"/>
      <c r="D694" s="199"/>
      <c r="E694" s="199"/>
      <c r="F694" s="198"/>
      <c r="G694" s="198"/>
      <c r="H694" s="198"/>
    </row>
    <row r="695" spans="1:8" ht="12.75">
      <c r="A695" s="198"/>
      <c r="B695" s="198"/>
      <c r="C695" s="198"/>
      <c r="D695" s="199"/>
      <c r="E695" s="199"/>
      <c r="F695" s="198"/>
      <c r="G695" s="198"/>
      <c r="H695" s="198"/>
    </row>
    <row r="696" spans="1:8" ht="12.75">
      <c r="A696" s="198"/>
      <c r="B696" s="198"/>
      <c r="C696" s="198"/>
      <c r="D696" s="199"/>
      <c r="E696" s="199"/>
      <c r="F696" s="198"/>
      <c r="G696" s="198"/>
      <c r="H696" s="198"/>
    </row>
    <row r="697" spans="1:8" ht="12.75">
      <c r="A697" s="198"/>
      <c r="B697" s="198"/>
      <c r="C697" s="198"/>
      <c r="D697" s="199"/>
      <c r="E697" s="199"/>
      <c r="F697" s="198"/>
      <c r="G697" s="198"/>
      <c r="H697" s="198"/>
    </row>
    <row r="698" spans="1:8" ht="12.75">
      <c r="A698" s="198"/>
      <c r="B698" s="198"/>
      <c r="C698" s="198"/>
      <c r="D698" s="199"/>
      <c r="E698" s="199"/>
      <c r="F698" s="198"/>
      <c r="G698" s="198"/>
      <c r="H698" s="198"/>
    </row>
    <row r="699" spans="1:8" ht="12.75">
      <c r="A699" s="198"/>
      <c r="B699" s="198"/>
      <c r="C699" s="198"/>
      <c r="D699" s="199"/>
      <c r="E699" s="199"/>
      <c r="F699" s="198"/>
      <c r="G699" s="198"/>
      <c r="H699" s="198"/>
    </row>
    <row r="700" spans="1:8" ht="12.75">
      <c r="A700" s="198"/>
      <c r="B700" s="198"/>
      <c r="C700" s="198"/>
      <c r="D700" s="199"/>
      <c r="E700" s="199"/>
      <c r="F700" s="198"/>
      <c r="G700" s="198"/>
      <c r="H700" s="198"/>
    </row>
    <row r="701" spans="1:8" ht="12.75">
      <c r="A701" s="198"/>
      <c r="B701" s="198"/>
      <c r="C701" s="198"/>
      <c r="D701" s="199"/>
      <c r="E701" s="199"/>
      <c r="F701" s="198"/>
      <c r="G701" s="198"/>
      <c r="H701" s="198"/>
    </row>
    <row r="702" spans="1:8" ht="12.75">
      <c r="A702" s="198"/>
      <c r="B702" s="198"/>
      <c r="C702" s="198"/>
      <c r="D702" s="199"/>
      <c r="E702" s="199"/>
      <c r="F702" s="198"/>
      <c r="G702" s="198"/>
      <c r="H702" s="198"/>
    </row>
    <row r="703" spans="1:8" ht="12.75">
      <c r="A703" s="198"/>
      <c r="B703" s="198"/>
      <c r="C703" s="198"/>
      <c r="D703" s="199"/>
      <c r="E703" s="199"/>
      <c r="F703" s="198"/>
      <c r="G703" s="198"/>
      <c r="H703" s="198"/>
    </row>
    <row r="704" spans="1:8" ht="12.75">
      <c r="A704" s="198"/>
      <c r="B704" s="198"/>
      <c r="C704" s="198"/>
      <c r="D704" s="199"/>
      <c r="E704" s="199"/>
      <c r="F704" s="198"/>
      <c r="G704" s="198"/>
      <c r="H704" s="198"/>
    </row>
    <row r="705" spans="1:8" ht="12.75">
      <c r="A705" s="198"/>
      <c r="B705" s="198"/>
      <c r="C705" s="198"/>
      <c r="D705" s="199"/>
      <c r="E705" s="199"/>
      <c r="F705" s="198"/>
      <c r="G705" s="198"/>
      <c r="H705" s="198"/>
    </row>
    <row r="706" spans="1:8" ht="12.75">
      <c r="A706" s="198"/>
      <c r="B706" s="198"/>
      <c r="C706" s="198"/>
      <c r="D706" s="199"/>
      <c r="E706" s="199"/>
      <c r="F706" s="198"/>
      <c r="G706" s="198"/>
      <c r="H706" s="198"/>
    </row>
    <row r="707" spans="1:8" ht="12.75">
      <c r="A707" s="198"/>
      <c r="B707" s="198"/>
      <c r="C707" s="198"/>
      <c r="D707" s="199"/>
      <c r="E707" s="199"/>
      <c r="F707" s="198"/>
      <c r="G707" s="198"/>
      <c r="H707" s="198"/>
    </row>
    <row r="708" spans="1:8" ht="12.75">
      <c r="A708" s="198"/>
      <c r="B708" s="198"/>
      <c r="C708" s="198"/>
      <c r="D708" s="199"/>
      <c r="E708" s="199"/>
      <c r="F708" s="198"/>
      <c r="G708" s="198"/>
      <c r="H708" s="198"/>
    </row>
    <row r="709" spans="1:8" ht="12.75">
      <c r="A709" s="198"/>
      <c r="B709" s="198"/>
      <c r="C709" s="198"/>
      <c r="D709" s="199"/>
      <c r="E709" s="199"/>
      <c r="F709" s="198"/>
      <c r="G709" s="198"/>
      <c r="H709" s="198"/>
    </row>
    <row r="710" spans="1:8" ht="12.75">
      <c r="A710" s="198"/>
      <c r="B710" s="198"/>
      <c r="C710" s="198"/>
      <c r="D710" s="199"/>
      <c r="E710" s="199"/>
      <c r="F710" s="198"/>
      <c r="G710" s="198"/>
      <c r="H710" s="198"/>
    </row>
    <row r="711" spans="1:8" ht="12.75">
      <c r="A711" s="198"/>
      <c r="B711" s="198"/>
      <c r="C711" s="198"/>
      <c r="D711" s="199"/>
      <c r="E711" s="199"/>
      <c r="F711" s="198"/>
      <c r="G711" s="198"/>
      <c r="H711" s="198"/>
    </row>
    <row r="712" spans="1:8" ht="12.75">
      <c r="A712" s="198"/>
      <c r="B712" s="198"/>
      <c r="C712" s="198"/>
      <c r="D712" s="199"/>
      <c r="E712" s="199"/>
      <c r="F712" s="198"/>
      <c r="G712" s="198"/>
      <c r="H712" s="198"/>
    </row>
    <row r="713" spans="1:8" ht="12.75">
      <c r="A713" s="198"/>
      <c r="B713" s="198"/>
      <c r="C713" s="198"/>
      <c r="D713" s="199"/>
      <c r="E713" s="199"/>
      <c r="F713" s="198"/>
      <c r="G713" s="198"/>
      <c r="H713" s="198"/>
    </row>
    <row r="714" spans="1:8" ht="12.75">
      <c r="A714" s="198"/>
      <c r="B714" s="198"/>
      <c r="C714" s="198"/>
      <c r="D714" s="199"/>
      <c r="E714" s="199"/>
      <c r="F714" s="198"/>
      <c r="G714" s="198"/>
      <c r="H714" s="198"/>
    </row>
    <row r="715" spans="1:8" ht="12.75">
      <c r="A715" s="198"/>
      <c r="B715" s="198"/>
      <c r="C715" s="198"/>
      <c r="D715" s="199"/>
      <c r="E715" s="199"/>
      <c r="F715" s="198"/>
      <c r="G715" s="198"/>
      <c r="H715" s="198"/>
    </row>
    <row r="716" spans="1:8" ht="12.75">
      <c r="A716" s="198"/>
      <c r="B716" s="198"/>
      <c r="C716" s="198"/>
      <c r="D716" s="199"/>
      <c r="E716" s="199"/>
      <c r="F716" s="198"/>
      <c r="G716" s="198"/>
      <c r="H716" s="198"/>
    </row>
    <row r="717" spans="1:8" ht="12.75">
      <c r="A717" s="198"/>
      <c r="B717" s="198"/>
      <c r="C717" s="198"/>
      <c r="D717" s="199"/>
      <c r="E717" s="199"/>
      <c r="F717" s="198"/>
      <c r="G717" s="198"/>
      <c r="H717" s="198"/>
    </row>
    <row r="718" spans="1:8" ht="12.75">
      <c r="A718" s="198"/>
      <c r="B718" s="198"/>
      <c r="C718" s="198"/>
      <c r="D718" s="199"/>
      <c r="E718" s="199"/>
      <c r="F718" s="198"/>
      <c r="G718" s="198"/>
      <c r="H718" s="198"/>
    </row>
    <row r="719" spans="1:8" ht="12.75">
      <c r="A719" s="198"/>
      <c r="B719" s="198"/>
      <c r="C719" s="198"/>
      <c r="D719" s="199"/>
      <c r="E719" s="199"/>
      <c r="F719" s="198"/>
      <c r="G719" s="198"/>
      <c r="H719" s="198"/>
    </row>
    <row r="720" spans="1:8" ht="12.75">
      <c r="A720" s="198"/>
      <c r="B720" s="198"/>
      <c r="C720" s="198"/>
      <c r="D720" s="199"/>
      <c r="E720" s="199"/>
      <c r="F720" s="198"/>
      <c r="G720" s="198"/>
      <c r="H720" s="198"/>
    </row>
    <row r="721" spans="1:8" ht="12.75">
      <c r="A721" s="198"/>
      <c r="B721" s="198"/>
      <c r="C721" s="198"/>
      <c r="D721" s="199"/>
      <c r="E721" s="199"/>
      <c r="F721" s="198"/>
      <c r="G721" s="198"/>
      <c r="H721" s="198"/>
    </row>
    <row r="722" spans="1:8" ht="12.75">
      <c r="A722" s="198"/>
      <c r="B722" s="198"/>
      <c r="C722" s="198"/>
      <c r="D722" s="199"/>
      <c r="E722" s="199"/>
      <c r="F722" s="198"/>
      <c r="G722" s="198"/>
      <c r="H722" s="198"/>
    </row>
    <row r="723" spans="1:8" ht="12.75">
      <c r="A723" s="198"/>
      <c r="B723" s="198"/>
      <c r="C723" s="198"/>
      <c r="D723" s="199"/>
      <c r="E723" s="199"/>
      <c r="F723" s="198"/>
      <c r="G723" s="198"/>
      <c r="H723" s="198"/>
    </row>
    <row r="724" spans="1:8" ht="12.75">
      <c r="A724" s="198"/>
      <c r="B724" s="198"/>
      <c r="C724" s="198"/>
      <c r="D724" s="199"/>
      <c r="E724" s="199"/>
      <c r="F724" s="198"/>
      <c r="G724" s="198"/>
      <c r="H724" s="198"/>
    </row>
    <row r="725" spans="1:8" ht="12.75">
      <c r="A725" s="198"/>
      <c r="B725" s="198"/>
      <c r="C725" s="198"/>
      <c r="D725" s="199"/>
      <c r="E725" s="199"/>
      <c r="F725" s="198"/>
      <c r="G725" s="198"/>
      <c r="H725" s="198"/>
    </row>
    <row r="726" spans="1:8" ht="12.75">
      <c r="A726" s="198"/>
      <c r="B726" s="198"/>
      <c r="C726" s="198"/>
      <c r="D726" s="199"/>
      <c r="E726" s="199"/>
      <c r="F726" s="198"/>
      <c r="G726" s="198"/>
      <c r="H726" s="198"/>
    </row>
    <row r="727" spans="1:8" ht="12.75">
      <c r="A727" s="198"/>
      <c r="B727" s="198"/>
      <c r="C727" s="198"/>
      <c r="D727" s="199"/>
      <c r="E727" s="199"/>
      <c r="F727" s="198"/>
      <c r="G727" s="198"/>
      <c r="H727" s="198"/>
    </row>
    <row r="728" spans="1:8" ht="12.75">
      <c r="A728" s="198"/>
      <c r="B728" s="198"/>
      <c r="C728" s="198"/>
      <c r="D728" s="199"/>
      <c r="E728" s="199"/>
      <c r="F728" s="198"/>
      <c r="G728" s="198"/>
      <c r="H728" s="198"/>
    </row>
    <row r="729" spans="1:8" ht="12.75">
      <c r="A729" s="198"/>
      <c r="B729" s="198"/>
      <c r="C729" s="198"/>
      <c r="D729" s="199"/>
      <c r="E729" s="199"/>
      <c r="F729" s="198"/>
      <c r="G729" s="198"/>
      <c r="H729" s="198"/>
    </row>
    <row r="730" spans="1:8" ht="12.75">
      <c r="A730" s="198"/>
      <c r="B730" s="198"/>
      <c r="C730" s="198"/>
      <c r="D730" s="199"/>
      <c r="E730" s="199"/>
      <c r="F730" s="198"/>
      <c r="G730" s="198"/>
      <c r="H730" s="198"/>
    </row>
    <row r="731" spans="1:8" ht="12.75">
      <c r="A731" s="198"/>
      <c r="B731" s="198"/>
      <c r="C731" s="198"/>
      <c r="D731" s="199"/>
      <c r="E731" s="199"/>
      <c r="F731" s="198"/>
      <c r="G731" s="198"/>
      <c r="H731" s="198"/>
    </row>
    <row r="732" spans="1:8" ht="12.75">
      <c r="A732" s="198"/>
      <c r="B732" s="198"/>
      <c r="C732" s="198"/>
      <c r="D732" s="199"/>
      <c r="E732" s="199"/>
      <c r="F732" s="198"/>
      <c r="G732" s="198"/>
      <c r="H732" s="198"/>
    </row>
    <row r="733" spans="1:8" ht="12.75">
      <c r="A733" s="198"/>
      <c r="B733" s="198"/>
      <c r="C733" s="198"/>
      <c r="D733" s="199"/>
      <c r="E733" s="199"/>
      <c r="F733" s="198"/>
      <c r="G733" s="198"/>
      <c r="H733" s="198"/>
    </row>
    <row r="734" spans="1:8" ht="12.75">
      <c r="A734" s="198"/>
      <c r="B734" s="198"/>
      <c r="C734" s="198"/>
      <c r="D734" s="199"/>
      <c r="E734" s="199"/>
      <c r="F734" s="198"/>
      <c r="G734" s="198"/>
      <c r="H734" s="198"/>
    </row>
    <row r="735" spans="1:8" ht="12.75">
      <c r="A735" s="198"/>
      <c r="B735" s="198"/>
      <c r="C735" s="198"/>
      <c r="D735" s="199"/>
      <c r="E735" s="199"/>
      <c r="F735" s="198"/>
      <c r="G735" s="198"/>
      <c r="H735" s="198"/>
    </row>
    <row r="736" spans="1:8" ht="12.75">
      <c r="A736" s="198"/>
      <c r="B736" s="198"/>
      <c r="C736" s="198"/>
      <c r="D736" s="199"/>
      <c r="E736" s="199"/>
      <c r="F736" s="198"/>
      <c r="G736" s="198"/>
      <c r="H736" s="198"/>
    </row>
    <row r="737" spans="1:8" ht="12.75">
      <c r="A737" s="198"/>
      <c r="B737" s="198"/>
      <c r="C737" s="198"/>
      <c r="D737" s="199"/>
      <c r="E737" s="199"/>
      <c r="F737" s="198"/>
      <c r="G737" s="198"/>
      <c r="H737" s="198"/>
    </row>
    <row r="738" spans="1:8" ht="12.75">
      <c r="A738" s="198"/>
      <c r="B738" s="198"/>
      <c r="C738" s="198"/>
      <c r="D738" s="199"/>
      <c r="E738" s="199"/>
      <c r="F738" s="198"/>
      <c r="G738" s="198"/>
      <c r="H738" s="198"/>
    </row>
    <row r="739" spans="1:8" ht="12.75">
      <c r="A739" s="198"/>
      <c r="B739" s="198"/>
      <c r="C739" s="198"/>
      <c r="D739" s="199"/>
      <c r="E739" s="199"/>
      <c r="F739" s="198"/>
      <c r="G739" s="198"/>
      <c r="H739" s="198"/>
    </row>
    <row r="740" spans="1:8" ht="12.75">
      <c r="A740" s="198"/>
      <c r="B740" s="198"/>
      <c r="C740" s="198"/>
      <c r="D740" s="199"/>
      <c r="E740" s="199"/>
      <c r="F740" s="198"/>
      <c r="G740" s="198"/>
      <c r="H740" s="198"/>
    </row>
    <row r="741" spans="1:8" ht="12.75">
      <c r="A741" s="198"/>
      <c r="B741" s="198"/>
      <c r="C741" s="198"/>
      <c r="D741" s="199"/>
      <c r="E741" s="199"/>
      <c r="F741" s="198"/>
      <c r="G741" s="198"/>
      <c r="H741" s="198"/>
    </row>
    <row r="742" spans="1:8" ht="12.75">
      <c r="A742" s="198"/>
      <c r="B742" s="198"/>
      <c r="C742" s="198"/>
      <c r="D742" s="199"/>
      <c r="E742" s="199"/>
      <c r="F742" s="198"/>
      <c r="G742" s="198"/>
      <c r="H742" s="198"/>
    </row>
    <row r="743" spans="1:8" ht="12.75">
      <c r="A743" s="198"/>
      <c r="B743" s="198"/>
      <c r="C743" s="198"/>
      <c r="D743" s="199"/>
      <c r="E743" s="199"/>
      <c r="F743" s="198"/>
      <c r="G743" s="198"/>
      <c r="H743" s="198"/>
    </row>
    <row r="744" spans="1:8" ht="12.75">
      <c r="A744" s="198"/>
      <c r="B744" s="198"/>
      <c r="C744" s="198"/>
      <c r="D744" s="199"/>
      <c r="E744" s="199"/>
      <c r="F744" s="198"/>
      <c r="G744" s="198"/>
      <c r="H744" s="198"/>
    </row>
    <row r="745" spans="1:8" ht="12.75">
      <c r="A745" s="198"/>
      <c r="B745" s="198"/>
      <c r="C745" s="198"/>
      <c r="D745" s="199"/>
      <c r="E745" s="199"/>
      <c r="F745" s="198"/>
      <c r="G745" s="198"/>
      <c r="H745" s="198"/>
    </row>
    <row r="746" spans="1:8" ht="12.75">
      <c r="A746" s="198"/>
      <c r="B746" s="198"/>
      <c r="C746" s="198"/>
      <c r="D746" s="199"/>
      <c r="E746" s="199"/>
      <c r="F746" s="198"/>
      <c r="G746" s="198"/>
      <c r="H746" s="198"/>
    </row>
    <row r="747" spans="1:8" ht="12.75">
      <c r="A747" s="198"/>
      <c r="B747" s="198"/>
      <c r="C747" s="198"/>
      <c r="D747" s="199"/>
      <c r="E747" s="199"/>
      <c r="F747" s="198"/>
      <c r="G747" s="198"/>
      <c r="H747" s="198"/>
    </row>
    <row r="748" spans="1:8" ht="12.75">
      <c r="A748" s="198"/>
      <c r="B748" s="198"/>
      <c r="C748" s="198"/>
      <c r="D748" s="199"/>
      <c r="E748" s="199"/>
      <c r="F748" s="198"/>
      <c r="G748" s="198"/>
      <c r="H748" s="198"/>
    </row>
    <row r="749" spans="1:8" ht="12.75">
      <c r="A749" s="198"/>
      <c r="B749" s="198"/>
      <c r="C749" s="198"/>
      <c r="D749" s="199"/>
      <c r="E749" s="199"/>
      <c r="F749" s="198"/>
      <c r="G749" s="198"/>
      <c r="H749" s="198"/>
    </row>
    <row r="750" spans="1:8" ht="12.75">
      <c r="A750" s="198"/>
      <c r="B750" s="198"/>
      <c r="C750" s="198"/>
      <c r="D750" s="199"/>
      <c r="E750" s="199"/>
      <c r="F750" s="198"/>
      <c r="G750" s="198"/>
      <c r="H750" s="198"/>
    </row>
    <row r="751" spans="1:8" ht="12.75">
      <c r="A751" s="198"/>
      <c r="B751" s="198"/>
      <c r="C751" s="198"/>
      <c r="D751" s="199"/>
      <c r="E751" s="199"/>
      <c r="F751" s="198"/>
      <c r="G751" s="198"/>
      <c r="H751" s="198"/>
    </row>
    <row r="752" spans="1:8" ht="12.75">
      <c r="A752" s="198"/>
      <c r="B752" s="198"/>
      <c r="C752" s="198"/>
      <c r="D752" s="199"/>
      <c r="E752" s="199"/>
      <c r="F752" s="198"/>
      <c r="G752" s="198"/>
      <c r="H752" s="198"/>
    </row>
    <row r="753" spans="1:8" ht="12.75">
      <c r="A753" s="198"/>
      <c r="B753" s="198"/>
      <c r="C753" s="198"/>
      <c r="D753" s="199"/>
      <c r="E753" s="199"/>
      <c r="F753" s="198"/>
      <c r="G753" s="198"/>
      <c r="H753" s="198"/>
    </row>
    <row r="754" spans="1:8" ht="12.75">
      <c r="A754" s="198"/>
      <c r="B754" s="198"/>
      <c r="C754" s="198"/>
      <c r="D754" s="199"/>
      <c r="E754" s="199"/>
      <c r="F754" s="198"/>
      <c r="G754" s="198"/>
      <c r="H754" s="198"/>
    </row>
    <row r="755" spans="1:8" ht="12.75">
      <c r="A755" s="198"/>
      <c r="B755" s="198"/>
      <c r="C755" s="198"/>
      <c r="D755" s="199"/>
      <c r="E755" s="199"/>
      <c r="F755" s="198"/>
      <c r="G755" s="198"/>
      <c r="H755" s="198"/>
    </row>
    <row r="756" spans="1:8" ht="12.75">
      <c r="A756" s="198"/>
      <c r="B756" s="198"/>
      <c r="C756" s="198"/>
      <c r="D756" s="199"/>
      <c r="E756" s="199"/>
      <c r="F756" s="198"/>
      <c r="G756" s="198"/>
      <c r="H756" s="198"/>
    </row>
    <row r="757" spans="1:8" ht="12.75">
      <c r="A757" s="198"/>
      <c r="B757" s="198"/>
      <c r="C757" s="198"/>
      <c r="D757" s="199"/>
      <c r="E757" s="199"/>
      <c r="F757" s="198"/>
      <c r="G757" s="198"/>
      <c r="H757" s="198"/>
    </row>
    <row r="758" spans="1:8" ht="12.75">
      <c r="A758" s="198"/>
      <c r="B758" s="198"/>
      <c r="C758" s="198"/>
      <c r="D758" s="199"/>
      <c r="E758" s="199"/>
      <c r="F758" s="198"/>
      <c r="G758" s="198"/>
      <c r="H758" s="198"/>
    </row>
    <row r="759" spans="1:8" ht="12.75">
      <c r="A759" s="198"/>
      <c r="B759" s="198"/>
      <c r="C759" s="198"/>
      <c r="D759" s="199"/>
      <c r="E759" s="199"/>
      <c r="F759" s="198"/>
      <c r="G759" s="198"/>
      <c r="H759" s="198"/>
    </row>
    <row r="760" spans="1:8" ht="12.75">
      <c r="A760" s="198"/>
      <c r="B760" s="198"/>
      <c r="C760" s="198"/>
      <c r="D760" s="199"/>
      <c r="E760" s="199"/>
      <c r="F760" s="198"/>
      <c r="G760" s="198"/>
      <c r="H760" s="198"/>
    </row>
    <row r="761" spans="1:8" ht="12.75">
      <c r="A761" s="198"/>
      <c r="B761" s="198"/>
      <c r="C761" s="198"/>
      <c r="D761" s="199"/>
      <c r="E761" s="199"/>
      <c r="F761" s="198"/>
      <c r="G761" s="198"/>
      <c r="H761" s="198"/>
    </row>
    <row r="762" spans="1:8" ht="12.75">
      <c r="A762" s="198"/>
      <c r="B762" s="198"/>
      <c r="C762" s="198"/>
      <c r="D762" s="199"/>
      <c r="E762" s="199"/>
      <c r="F762" s="198"/>
      <c r="G762" s="198"/>
      <c r="H762" s="198"/>
    </row>
    <row r="763" spans="1:8" ht="12.75">
      <c r="A763" s="198"/>
      <c r="B763" s="198"/>
      <c r="C763" s="198"/>
      <c r="D763" s="199"/>
      <c r="E763" s="199"/>
      <c r="F763" s="198"/>
      <c r="G763" s="198"/>
      <c r="H763" s="198"/>
    </row>
    <row r="764" spans="1:8" ht="12.75">
      <c r="A764" s="198"/>
      <c r="B764" s="198"/>
      <c r="C764" s="198"/>
      <c r="D764" s="199"/>
      <c r="E764" s="199"/>
      <c r="F764" s="198"/>
      <c r="G764" s="198"/>
      <c r="H764" s="198"/>
    </row>
    <row r="765" spans="1:8" ht="12.75">
      <c r="A765" s="198"/>
      <c r="B765" s="198"/>
      <c r="C765" s="198"/>
      <c r="D765" s="199"/>
      <c r="E765" s="199"/>
      <c r="F765" s="198"/>
      <c r="G765" s="198"/>
      <c r="H765" s="198"/>
    </row>
    <row r="766" spans="1:8" ht="12.75">
      <c r="A766" s="198"/>
      <c r="B766" s="198"/>
      <c r="C766" s="198"/>
      <c r="D766" s="199"/>
      <c r="E766" s="199"/>
      <c r="F766" s="198"/>
      <c r="G766" s="198"/>
      <c r="H766" s="198"/>
    </row>
    <row r="767" spans="1:8" ht="12.75">
      <c r="A767" s="198"/>
      <c r="B767" s="198"/>
      <c r="C767" s="198"/>
      <c r="D767" s="199"/>
      <c r="E767" s="199"/>
      <c r="F767" s="198"/>
      <c r="G767" s="198"/>
      <c r="H767" s="198"/>
    </row>
    <row r="768" spans="1:8" ht="12.75">
      <c r="A768" s="198"/>
      <c r="B768" s="198"/>
      <c r="C768" s="198"/>
      <c r="D768" s="199"/>
      <c r="E768" s="199"/>
      <c r="F768" s="198"/>
      <c r="G768" s="198"/>
      <c r="H768" s="198"/>
    </row>
    <row r="769" spans="1:8" ht="12.75">
      <c r="A769" s="198"/>
      <c r="B769" s="198"/>
      <c r="C769" s="198"/>
      <c r="D769" s="199"/>
      <c r="E769" s="199"/>
      <c r="F769" s="198"/>
      <c r="G769" s="198"/>
      <c r="H769" s="198"/>
    </row>
    <row r="770" spans="1:8" ht="12.75">
      <c r="A770" s="198"/>
      <c r="B770" s="198"/>
      <c r="C770" s="198"/>
      <c r="D770" s="199"/>
      <c r="E770" s="199"/>
      <c r="F770" s="198"/>
      <c r="G770" s="198"/>
      <c r="H770" s="198"/>
    </row>
    <row r="771" spans="1:8" ht="12.75">
      <c r="A771" s="198"/>
      <c r="B771" s="198"/>
      <c r="C771" s="198"/>
      <c r="D771" s="199"/>
      <c r="E771" s="199"/>
      <c r="F771" s="198"/>
      <c r="G771" s="198"/>
      <c r="H771" s="198"/>
    </row>
    <row r="772" spans="1:8" ht="12.75">
      <c r="A772" s="198"/>
      <c r="B772" s="198"/>
      <c r="C772" s="198"/>
      <c r="D772" s="199"/>
      <c r="E772" s="199"/>
      <c r="F772" s="198"/>
      <c r="G772" s="198"/>
      <c r="H772" s="198"/>
    </row>
    <row r="773" spans="1:8" ht="12.75">
      <c r="A773" s="198"/>
      <c r="B773" s="198"/>
      <c r="C773" s="198"/>
      <c r="D773" s="199"/>
      <c r="E773" s="199"/>
      <c r="F773" s="198"/>
      <c r="G773" s="198"/>
      <c r="H773" s="198"/>
    </row>
    <row r="774" spans="1:8" ht="12.75">
      <c r="A774" s="198"/>
      <c r="B774" s="198"/>
      <c r="C774" s="198"/>
      <c r="D774" s="199"/>
      <c r="E774" s="199"/>
      <c r="F774" s="198"/>
      <c r="G774" s="198"/>
      <c r="H774" s="198"/>
    </row>
    <row r="775" spans="1:8" ht="12.75">
      <c r="A775" s="198"/>
      <c r="B775" s="198"/>
      <c r="C775" s="198"/>
      <c r="D775" s="199"/>
      <c r="E775" s="199"/>
      <c r="F775" s="198"/>
      <c r="G775" s="198"/>
      <c r="H775" s="198"/>
    </row>
    <row r="776" spans="1:8" ht="12.75">
      <c r="A776" s="198"/>
      <c r="B776" s="198"/>
      <c r="C776" s="198"/>
      <c r="D776" s="199"/>
      <c r="E776" s="199"/>
      <c r="F776" s="198"/>
      <c r="G776" s="198"/>
      <c r="H776" s="198"/>
    </row>
    <row r="777" spans="1:8" ht="12.75">
      <c r="A777" s="198"/>
      <c r="B777" s="198"/>
      <c r="C777" s="198"/>
      <c r="D777" s="199"/>
      <c r="E777" s="199"/>
      <c r="F777" s="198"/>
      <c r="G777" s="198"/>
      <c r="H777" s="198"/>
    </row>
    <row r="778" spans="1:8" ht="12.75">
      <c r="A778" s="198"/>
      <c r="B778" s="198"/>
      <c r="C778" s="198"/>
      <c r="D778" s="199"/>
      <c r="E778" s="199"/>
      <c r="F778" s="198"/>
      <c r="G778" s="198"/>
      <c r="H778" s="198"/>
    </row>
    <row r="779" spans="1:8" ht="12.75">
      <c r="A779" s="198"/>
      <c r="B779" s="198"/>
      <c r="C779" s="198"/>
      <c r="D779" s="199"/>
      <c r="E779" s="199"/>
      <c r="F779" s="198"/>
      <c r="G779" s="198"/>
      <c r="H779" s="198"/>
    </row>
    <row r="780" spans="1:8" ht="12.75">
      <c r="A780" s="198"/>
      <c r="B780" s="198"/>
      <c r="C780" s="198"/>
      <c r="D780" s="199"/>
      <c r="E780" s="199"/>
      <c r="F780" s="198"/>
      <c r="G780" s="198"/>
      <c r="H780" s="198"/>
    </row>
    <row r="781" spans="1:8" ht="12.75">
      <c r="A781" s="198"/>
      <c r="B781" s="198"/>
      <c r="C781" s="198"/>
      <c r="D781" s="199"/>
      <c r="E781" s="199"/>
      <c r="F781" s="198"/>
      <c r="G781" s="198"/>
      <c r="H781" s="198"/>
    </row>
    <row r="782" spans="1:8" ht="12.75">
      <c r="A782" s="198"/>
      <c r="B782" s="198"/>
      <c r="C782" s="198"/>
      <c r="D782" s="199"/>
      <c r="E782" s="199"/>
      <c r="F782" s="198"/>
      <c r="G782" s="198"/>
      <c r="H782" s="198"/>
    </row>
    <row r="783" spans="1:8" ht="12.75">
      <c r="A783" s="198"/>
      <c r="B783" s="198"/>
      <c r="C783" s="198"/>
      <c r="D783" s="199"/>
      <c r="E783" s="199"/>
      <c r="F783" s="198"/>
      <c r="G783" s="198"/>
      <c r="H783" s="198"/>
    </row>
    <row r="784" spans="1:8" ht="12.75">
      <c r="A784" s="198"/>
      <c r="B784" s="198"/>
      <c r="C784" s="198"/>
      <c r="D784" s="199"/>
      <c r="E784" s="199"/>
      <c r="F784" s="198"/>
      <c r="G784" s="198"/>
      <c r="H784" s="198"/>
    </row>
    <row r="785" spans="1:8" ht="12.75">
      <c r="A785" s="198"/>
      <c r="B785" s="198"/>
      <c r="C785" s="198"/>
      <c r="D785" s="199"/>
      <c r="E785" s="199"/>
      <c r="F785" s="198"/>
      <c r="G785" s="198"/>
      <c r="H785" s="198"/>
    </row>
    <row r="786" spans="1:8" ht="12.75">
      <c r="A786" s="198"/>
      <c r="B786" s="198"/>
      <c r="C786" s="198"/>
      <c r="D786" s="199"/>
      <c r="E786" s="199"/>
      <c r="F786" s="198"/>
      <c r="G786" s="198"/>
      <c r="H786" s="198"/>
    </row>
    <row r="787" spans="1:8" ht="12.75">
      <c r="A787" s="198"/>
      <c r="B787" s="198"/>
      <c r="C787" s="198"/>
      <c r="D787" s="199"/>
      <c r="E787" s="199"/>
      <c r="F787" s="198"/>
      <c r="G787" s="198"/>
      <c r="H787" s="198"/>
    </row>
    <row r="788" spans="1:8" ht="12.75">
      <c r="A788" s="198"/>
      <c r="B788" s="198"/>
      <c r="C788" s="198"/>
      <c r="D788" s="199"/>
      <c r="E788" s="199"/>
      <c r="F788" s="198"/>
      <c r="G788" s="198"/>
      <c r="H788" s="198"/>
    </row>
    <row r="789" spans="1:8" ht="12.75">
      <c r="A789" s="198"/>
      <c r="B789" s="198"/>
      <c r="C789" s="198"/>
      <c r="D789" s="199"/>
      <c r="E789" s="199"/>
      <c r="F789" s="198"/>
      <c r="G789" s="198"/>
      <c r="H789" s="198"/>
    </row>
    <row r="790" spans="1:8" ht="12.75">
      <c r="A790" s="198"/>
      <c r="B790" s="198"/>
      <c r="C790" s="198"/>
      <c r="D790" s="199"/>
      <c r="E790" s="199"/>
      <c r="F790" s="198"/>
      <c r="G790" s="198"/>
      <c r="H790" s="198"/>
    </row>
    <row r="791" spans="1:8" ht="12.75">
      <c r="A791" s="198"/>
      <c r="B791" s="198"/>
      <c r="C791" s="198"/>
      <c r="D791" s="199"/>
      <c r="E791" s="199"/>
      <c r="F791" s="198"/>
      <c r="G791" s="198"/>
      <c r="H791" s="198"/>
    </row>
    <row r="792" spans="1:8" ht="12.75">
      <c r="A792" s="198"/>
      <c r="B792" s="198"/>
      <c r="C792" s="198"/>
      <c r="D792" s="199"/>
      <c r="E792" s="199"/>
      <c r="F792" s="198"/>
      <c r="G792" s="198"/>
      <c r="H792" s="198"/>
    </row>
    <row r="793" spans="1:8" ht="12.75">
      <c r="A793" s="198"/>
      <c r="B793" s="198"/>
      <c r="C793" s="198"/>
      <c r="D793" s="199"/>
      <c r="E793" s="199"/>
      <c r="F793" s="198"/>
      <c r="G793" s="198"/>
      <c r="H793" s="198"/>
    </row>
    <row r="794" spans="1:8" ht="12.75">
      <c r="A794" s="198"/>
      <c r="B794" s="198"/>
      <c r="C794" s="198"/>
      <c r="D794" s="199"/>
      <c r="E794" s="199"/>
      <c r="F794" s="198"/>
      <c r="G794" s="198"/>
      <c r="H794" s="198"/>
    </row>
    <row r="795" spans="1:8" ht="12.75">
      <c r="A795" s="198"/>
      <c r="B795" s="198"/>
      <c r="C795" s="198"/>
      <c r="D795" s="199"/>
      <c r="E795" s="199"/>
      <c r="F795" s="198"/>
      <c r="G795" s="198"/>
      <c r="H795" s="198"/>
    </row>
    <row r="796" spans="1:8" ht="12.75">
      <c r="A796" s="198"/>
      <c r="B796" s="198"/>
      <c r="C796" s="198"/>
      <c r="D796" s="199"/>
      <c r="E796" s="199"/>
      <c r="F796" s="198"/>
      <c r="G796" s="198"/>
      <c r="H796" s="198"/>
    </row>
    <row r="797" spans="1:8" ht="12.75">
      <c r="A797" s="198"/>
      <c r="B797" s="198"/>
      <c r="C797" s="198"/>
      <c r="D797" s="199"/>
      <c r="E797" s="199"/>
      <c r="F797" s="198"/>
      <c r="G797" s="198"/>
      <c r="H797" s="198"/>
    </row>
    <row r="798" spans="1:8" ht="12.75">
      <c r="A798" s="198"/>
      <c r="B798" s="198"/>
      <c r="C798" s="198"/>
      <c r="D798" s="199"/>
      <c r="E798" s="199"/>
      <c r="F798" s="198"/>
      <c r="G798" s="198"/>
      <c r="H798" s="198"/>
    </row>
    <row r="799" spans="1:8" ht="12.75">
      <c r="A799" s="198"/>
      <c r="B799" s="198"/>
      <c r="C799" s="198"/>
      <c r="D799" s="199"/>
      <c r="E799" s="199"/>
      <c r="F799" s="198"/>
      <c r="G799" s="198"/>
      <c r="H799" s="198"/>
    </row>
    <row r="800" spans="1:8" ht="12.75">
      <c r="A800" s="198"/>
      <c r="B800" s="198"/>
      <c r="C800" s="198"/>
      <c r="D800" s="199"/>
      <c r="E800" s="199"/>
      <c r="F800" s="198"/>
      <c r="G800" s="198"/>
      <c r="H800" s="198"/>
    </row>
    <row r="801" spans="1:8" ht="12.75">
      <c r="A801" s="198"/>
      <c r="B801" s="198"/>
      <c r="C801" s="198"/>
      <c r="D801" s="199"/>
      <c r="E801" s="199"/>
      <c r="F801" s="198"/>
      <c r="G801" s="198"/>
      <c r="H801" s="198"/>
    </row>
    <row r="802" spans="1:8" ht="12.75">
      <c r="A802" s="198"/>
      <c r="B802" s="198"/>
      <c r="C802" s="198"/>
      <c r="D802" s="199"/>
      <c r="E802" s="199"/>
      <c r="F802" s="198"/>
      <c r="G802" s="198"/>
      <c r="H802" s="198"/>
    </row>
    <row r="803" spans="1:8" ht="12.75">
      <c r="A803" s="198"/>
      <c r="B803" s="198"/>
      <c r="C803" s="198"/>
      <c r="D803" s="199"/>
      <c r="E803" s="199"/>
      <c r="F803" s="198"/>
      <c r="G803" s="198"/>
      <c r="H803" s="198"/>
    </row>
    <row r="804" spans="1:8" ht="12.75">
      <c r="A804" s="198"/>
      <c r="B804" s="198"/>
      <c r="C804" s="198"/>
      <c r="D804" s="199"/>
      <c r="E804" s="199"/>
      <c r="F804" s="198"/>
      <c r="G804" s="198"/>
      <c r="H804" s="198"/>
    </row>
    <row r="805" spans="1:8" ht="12.75">
      <c r="A805" s="198"/>
      <c r="B805" s="198"/>
      <c r="C805" s="198"/>
      <c r="D805" s="199"/>
      <c r="E805" s="199"/>
      <c r="F805" s="198"/>
      <c r="G805" s="198"/>
      <c r="H805" s="198"/>
    </row>
    <row r="806" spans="1:8" ht="12.75">
      <c r="A806" s="198"/>
      <c r="B806" s="198"/>
      <c r="C806" s="198"/>
      <c r="D806" s="199"/>
      <c r="E806" s="199"/>
      <c r="F806" s="198"/>
      <c r="G806" s="198"/>
      <c r="H806" s="198"/>
    </row>
    <row r="807" spans="1:8" ht="12.75">
      <c r="A807" s="198"/>
      <c r="B807" s="198"/>
      <c r="C807" s="198"/>
      <c r="D807" s="199"/>
      <c r="E807" s="199"/>
      <c r="F807" s="198"/>
      <c r="G807" s="198"/>
      <c r="H807" s="198"/>
    </row>
    <row r="808" spans="1:8" ht="12.75">
      <c r="A808" s="198"/>
      <c r="B808" s="198"/>
      <c r="C808" s="198"/>
      <c r="D808" s="199"/>
      <c r="E808" s="199"/>
      <c r="F808" s="198"/>
      <c r="G808" s="198"/>
      <c r="H808" s="198"/>
    </row>
    <row r="809" spans="1:8" ht="12.75">
      <c r="A809" s="198"/>
      <c r="B809" s="198"/>
      <c r="C809" s="198"/>
      <c r="D809" s="199"/>
      <c r="E809" s="199"/>
      <c r="F809" s="198"/>
      <c r="G809" s="198"/>
      <c r="H809" s="198"/>
    </row>
    <row r="810" spans="1:8" ht="12.75">
      <c r="A810" s="198"/>
      <c r="B810" s="198"/>
      <c r="C810" s="198"/>
      <c r="D810" s="199"/>
      <c r="E810" s="199"/>
      <c r="F810" s="198"/>
      <c r="G810" s="198"/>
      <c r="H810" s="198"/>
    </row>
    <row r="811" spans="1:8" ht="12.75">
      <c r="A811" s="198"/>
      <c r="B811" s="198"/>
      <c r="C811" s="198"/>
      <c r="D811" s="199"/>
      <c r="E811" s="199"/>
      <c r="F811" s="198"/>
      <c r="G811" s="198"/>
      <c r="H811" s="198"/>
    </row>
    <row r="812" spans="1:8" ht="12.75">
      <c r="A812" s="198"/>
      <c r="B812" s="198"/>
      <c r="C812" s="198"/>
      <c r="D812" s="199"/>
      <c r="E812" s="199"/>
      <c r="F812" s="198"/>
      <c r="G812" s="198"/>
      <c r="H812" s="198"/>
    </row>
    <row r="813" spans="1:8" ht="12.75">
      <c r="A813" s="198"/>
      <c r="B813" s="198"/>
      <c r="C813" s="198"/>
      <c r="D813" s="199"/>
      <c r="E813" s="199"/>
      <c r="F813" s="198"/>
      <c r="G813" s="198"/>
      <c r="H813" s="198"/>
    </row>
    <row r="814" spans="1:8" ht="12.75">
      <c r="A814" s="198"/>
      <c r="B814" s="198"/>
      <c r="C814" s="198"/>
      <c r="D814" s="199"/>
      <c r="E814" s="199"/>
      <c r="F814" s="198"/>
      <c r="G814" s="198"/>
      <c r="H814" s="198"/>
    </row>
    <row r="815" spans="1:8" ht="12.75">
      <c r="A815" s="198"/>
      <c r="B815" s="198"/>
      <c r="C815" s="198"/>
      <c r="D815" s="199"/>
      <c r="E815" s="199"/>
      <c r="F815" s="198"/>
      <c r="G815" s="198"/>
      <c r="H815" s="198"/>
    </row>
    <row r="816" spans="1:8" ht="12.75">
      <c r="A816" s="198"/>
      <c r="B816" s="198"/>
      <c r="C816" s="198"/>
      <c r="D816" s="199"/>
      <c r="E816" s="199"/>
      <c r="F816" s="198"/>
      <c r="G816" s="198"/>
      <c r="H816" s="198"/>
    </row>
    <row r="817" spans="1:8" ht="12.75">
      <c r="A817" s="198"/>
      <c r="B817" s="198"/>
      <c r="C817" s="198"/>
      <c r="D817" s="199"/>
      <c r="E817" s="199"/>
      <c r="F817" s="198"/>
      <c r="G817" s="198"/>
      <c r="H817" s="198"/>
    </row>
    <row r="818" spans="1:8" ht="12.75">
      <c r="A818" s="198"/>
      <c r="B818" s="198"/>
      <c r="C818" s="198"/>
      <c r="D818" s="199"/>
      <c r="E818" s="199"/>
      <c r="F818" s="198"/>
      <c r="G818" s="198"/>
      <c r="H818" s="198"/>
    </row>
    <row r="819" spans="1:8" ht="12.75">
      <c r="A819" s="198"/>
      <c r="B819" s="198"/>
      <c r="C819" s="198"/>
      <c r="D819" s="199"/>
      <c r="E819" s="199"/>
      <c r="F819" s="198"/>
      <c r="G819" s="198"/>
      <c r="H819" s="198"/>
    </row>
    <row r="820" spans="1:8" ht="12.75">
      <c r="A820" s="198"/>
      <c r="B820" s="198"/>
      <c r="C820" s="198"/>
      <c r="D820" s="199"/>
      <c r="E820" s="199"/>
      <c r="F820" s="198"/>
      <c r="G820" s="198"/>
      <c r="H820" s="198"/>
    </row>
    <row r="821" spans="1:8" ht="12.75">
      <c r="A821" s="198"/>
      <c r="B821" s="198"/>
      <c r="C821" s="198"/>
      <c r="D821" s="199"/>
      <c r="E821" s="199"/>
      <c r="F821" s="198"/>
      <c r="G821" s="198"/>
      <c r="H821" s="198"/>
    </row>
    <row r="822" spans="1:8" ht="12.75">
      <c r="A822" s="198"/>
      <c r="B822" s="198"/>
      <c r="C822" s="198"/>
      <c r="D822" s="199"/>
      <c r="E822" s="199"/>
      <c r="F822" s="198"/>
      <c r="G822" s="198"/>
      <c r="H822" s="198"/>
    </row>
    <row r="823" spans="1:8" ht="12.75">
      <c r="A823" s="198"/>
      <c r="B823" s="198"/>
      <c r="C823" s="198"/>
      <c r="D823" s="199"/>
      <c r="E823" s="199"/>
      <c r="F823" s="198"/>
      <c r="G823" s="198"/>
      <c r="H823" s="198"/>
    </row>
    <row r="824" spans="1:8" ht="12.75">
      <c r="A824" s="198"/>
      <c r="B824" s="198"/>
      <c r="C824" s="198"/>
      <c r="D824" s="199"/>
      <c r="E824" s="199"/>
      <c r="F824" s="198"/>
      <c r="G824" s="198"/>
      <c r="H824" s="198"/>
    </row>
    <row r="825" spans="1:8" ht="12.75">
      <c r="A825" s="198"/>
      <c r="B825" s="198"/>
      <c r="C825" s="198"/>
      <c r="D825" s="199"/>
      <c r="E825" s="199"/>
      <c r="F825" s="198"/>
      <c r="G825" s="198"/>
      <c r="H825" s="198"/>
    </row>
    <row r="826" spans="1:8" ht="12.75">
      <c r="A826" s="198"/>
      <c r="B826" s="198"/>
      <c r="C826" s="198"/>
      <c r="D826" s="199"/>
      <c r="E826" s="199"/>
      <c r="F826" s="198"/>
      <c r="G826" s="198"/>
      <c r="H826" s="198"/>
    </row>
    <row r="827" spans="1:8" ht="12.75">
      <c r="A827" s="198"/>
      <c r="B827" s="198"/>
      <c r="C827" s="198"/>
      <c r="D827" s="199"/>
      <c r="E827" s="199"/>
      <c r="F827" s="198"/>
      <c r="G827" s="198"/>
      <c r="H827" s="198"/>
    </row>
    <row r="828" spans="1:8" ht="12.75">
      <c r="A828" s="198"/>
      <c r="B828" s="198"/>
      <c r="C828" s="198"/>
      <c r="D828" s="199"/>
      <c r="E828" s="199"/>
      <c r="F828" s="198"/>
      <c r="G828" s="198"/>
      <c r="H828" s="198"/>
    </row>
    <row r="829" spans="1:8" ht="12.75">
      <c r="A829" s="198"/>
      <c r="B829" s="198"/>
      <c r="C829" s="198"/>
      <c r="D829" s="199"/>
      <c r="E829" s="199"/>
      <c r="F829" s="198"/>
      <c r="G829" s="198"/>
      <c r="H829" s="198"/>
    </row>
    <row r="830" spans="1:8" ht="12.75">
      <c r="A830" s="198"/>
      <c r="B830" s="198"/>
      <c r="C830" s="198"/>
      <c r="D830" s="199"/>
      <c r="E830" s="199"/>
      <c r="F830" s="198"/>
      <c r="G830" s="198"/>
      <c r="H830" s="198"/>
    </row>
    <row r="831" spans="1:8" ht="12.75">
      <c r="A831" s="198"/>
      <c r="B831" s="198"/>
      <c r="C831" s="198"/>
      <c r="D831" s="199"/>
      <c r="E831" s="199"/>
      <c r="F831" s="198"/>
      <c r="G831" s="198"/>
      <c r="H831" s="198"/>
    </row>
    <row r="832" spans="1:8" ht="12.75">
      <c r="A832" s="198"/>
      <c r="B832" s="198"/>
      <c r="C832" s="198"/>
      <c r="D832" s="199"/>
      <c r="E832" s="199"/>
      <c r="F832" s="198"/>
      <c r="G832" s="198"/>
      <c r="H832" s="198"/>
    </row>
    <row r="833" spans="1:8" ht="12.75">
      <c r="A833" s="198"/>
      <c r="B833" s="198"/>
      <c r="C833" s="198"/>
      <c r="D833" s="199"/>
      <c r="E833" s="199"/>
      <c r="F833" s="198"/>
      <c r="G833" s="198"/>
      <c r="H833" s="198"/>
    </row>
    <row r="834" spans="1:8" ht="12.75">
      <c r="A834" s="198"/>
      <c r="B834" s="198"/>
      <c r="C834" s="198"/>
      <c r="D834" s="199"/>
      <c r="E834" s="199"/>
      <c r="F834" s="198"/>
      <c r="G834" s="198"/>
      <c r="H834" s="198"/>
    </row>
    <row r="835" spans="1:8" ht="12.75">
      <c r="A835" s="198"/>
      <c r="B835" s="198"/>
      <c r="C835" s="198"/>
      <c r="D835" s="199"/>
      <c r="E835" s="199"/>
      <c r="F835" s="198"/>
      <c r="G835" s="198"/>
      <c r="H835" s="198"/>
    </row>
    <row r="836" spans="1:8" ht="12.75">
      <c r="A836" s="198"/>
      <c r="B836" s="198"/>
      <c r="C836" s="198"/>
      <c r="D836" s="199"/>
      <c r="E836" s="199"/>
      <c r="F836" s="198"/>
      <c r="G836" s="198"/>
      <c r="H836" s="198"/>
    </row>
    <row r="837" spans="1:8" ht="12.75">
      <c r="A837" s="198"/>
      <c r="B837" s="198"/>
      <c r="C837" s="198"/>
      <c r="D837" s="199"/>
      <c r="E837" s="199"/>
      <c r="F837" s="198"/>
      <c r="G837" s="198"/>
      <c r="H837" s="198"/>
    </row>
    <row r="838" spans="1:8" ht="12.75">
      <c r="A838" s="198"/>
      <c r="B838" s="198"/>
      <c r="C838" s="198"/>
      <c r="D838" s="199"/>
      <c r="E838" s="199"/>
      <c r="F838" s="198"/>
      <c r="G838" s="198"/>
      <c r="H838" s="198"/>
    </row>
    <row r="839" spans="1:8" ht="12.75">
      <c r="A839" s="198"/>
      <c r="B839" s="198"/>
      <c r="C839" s="198"/>
      <c r="D839" s="199"/>
      <c r="E839" s="199"/>
      <c r="F839" s="198"/>
      <c r="G839" s="198"/>
      <c r="H839" s="198"/>
    </row>
    <row r="840" spans="1:8" ht="12.75">
      <c r="A840" s="198"/>
      <c r="B840" s="198"/>
      <c r="C840" s="198"/>
      <c r="D840" s="199"/>
      <c r="E840" s="199"/>
      <c r="F840" s="198"/>
      <c r="G840" s="198"/>
      <c r="H840" s="198"/>
    </row>
    <row r="841" spans="1:8" ht="12.75">
      <c r="A841" s="198"/>
      <c r="B841" s="198"/>
      <c r="C841" s="198"/>
      <c r="D841" s="199"/>
      <c r="E841" s="199"/>
      <c r="F841" s="198"/>
      <c r="G841" s="198"/>
      <c r="H841" s="198"/>
    </row>
    <row r="842" spans="1:8" ht="12.75">
      <c r="A842" s="198"/>
      <c r="B842" s="198"/>
      <c r="C842" s="198"/>
      <c r="D842" s="199"/>
      <c r="E842" s="199"/>
      <c r="F842" s="198"/>
      <c r="G842" s="198"/>
      <c r="H842" s="198"/>
    </row>
    <row r="843" spans="1:8" ht="12.75">
      <c r="A843" s="198"/>
      <c r="B843" s="198"/>
      <c r="C843" s="198"/>
      <c r="D843" s="199"/>
      <c r="E843" s="199"/>
      <c r="F843" s="198"/>
      <c r="G843" s="198"/>
      <c r="H843" s="198"/>
    </row>
    <row r="844" spans="1:8" ht="12.75">
      <c r="A844" s="198"/>
      <c r="B844" s="198"/>
      <c r="C844" s="198"/>
      <c r="D844" s="199"/>
      <c r="E844" s="199"/>
      <c r="F844" s="198"/>
      <c r="G844" s="198"/>
      <c r="H844" s="198"/>
    </row>
    <row r="845" spans="1:8" ht="12.75">
      <c r="A845" s="198"/>
      <c r="B845" s="198"/>
      <c r="C845" s="198"/>
      <c r="D845" s="199"/>
      <c r="E845" s="199"/>
      <c r="F845" s="198"/>
      <c r="G845" s="198"/>
      <c r="H845" s="198"/>
    </row>
    <row r="846" spans="1:8" ht="12.75">
      <c r="A846" s="198"/>
      <c r="B846" s="198"/>
      <c r="C846" s="198"/>
      <c r="D846" s="199"/>
      <c r="E846" s="199"/>
      <c r="F846" s="198"/>
      <c r="G846" s="198"/>
      <c r="H846" s="198"/>
    </row>
    <row r="847" spans="1:8" ht="12.75">
      <c r="A847" s="198"/>
      <c r="B847" s="198"/>
      <c r="C847" s="198"/>
      <c r="D847" s="199"/>
      <c r="E847" s="199"/>
      <c r="F847" s="198"/>
      <c r="G847" s="198"/>
      <c r="H847" s="198"/>
    </row>
    <row r="848" spans="1:8" ht="12.75">
      <c r="A848" s="198"/>
      <c r="B848" s="198"/>
      <c r="C848" s="198"/>
      <c r="D848" s="199"/>
      <c r="E848" s="199"/>
      <c r="F848" s="198"/>
      <c r="G848" s="198"/>
      <c r="H848" s="198"/>
    </row>
    <row r="849" spans="1:8" ht="12.75">
      <c r="A849" s="198"/>
      <c r="B849" s="198"/>
      <c r="C849" s="198"/>
      <c r="D849" s="199"/>
      <c r="E849" s="199"/>
      <c r="F849" s="198"/>
      <c r="G849" s="198"/>
      <c r="H849" s="198"/>
    </row>
    <row r="850" spans="1:8" ht="12.75">
      <c r="A850" s="198"/>
      <c r="B850" s="198"/>
      <c r="C850" s="198"/>
      <c r="D850" s="199"/>
      <c r="E850" s="199"/>
      <c r="F850" s="198"/>
      <c r="G850" s="198"/>
      <c r="H850" s="198"/>
    </row>
    <row r="851" spans="1:8" ht="12.75">
      <c r="A851" s="198"/>
      <c r="B851" s="198"/>
      <c r="C851" s="198"/>
      <c r="D851" s="199"/>
      <c r="E851" s="199"/>
      <c r="F851" s="198"/>
      <c r="G851" s="198"/>
      <c r="H851" s="198"/>
    </row>
    <row r="852" spans="1:8" ht="12.75">
      <c r="A852" s="198"/>
      <c r="B852" s="198"/>
      <c r="C852" s="198"/>
      <c r="D852" s="199"/>
      <c r="E852" s="199"/>
      <c r="F852" s="198"/>
      <c r="G852" s="198"/>
      <c r="H852" s="198"/>
    </row>
    <row r="853" spans="1:8" ht="12.75">
      <c r="A853" s="198"/>
      <c r="B853" s="198"/>
      <c r="C853" s="198"/>
      <c r="D853" s="199"/>
      <c r="E853" s="199"/>
      <c r="F853" s="198"/>
      <c r="G853" s="198"/>
      <c r="H853" s="198"/>
    </row>
    <row r="854" spans="1:8" ht="12.75">
      <c r="A854" s="198"/>
      <c r="B854" s="198"/>
      <c r="C854" s="198"/>
      <c r="D854" s="199"/>
      <c r="E854" s="199"/>
      <c r="F854" s="198"/>
      <c r="G854" s="198"/>
      <c r="H854" s="198"/>
    </row>
    <row r="855" spans="1:8" ht="12.75">
      <c r="A855" s="198"/>
      <c r="B855" s="198"/>
      <c r="C855" s="198"/>
      <c r="D855" s="199"/>
      <c r="E855" s="199"/>
      <c r="F855" s="198"/>
      <c r="G855" s="198"/>
      <c r="H855" s="198"/>
    </row>
    <row r="856" spans="1:8" ht="12.75">
      <c r="A856" s="198"/>
      <c r="B856" s="198"/>
      <c r="C856" s="198"/>
      <c r="D856" s="199"/>
      <c r="E856" s="199"/>
      <c r="F856" s="198"/>
      <c r="G856" s="198"/>
      <c r="H856" s="198"/>
    </row>
    <row r="857" spans="1:8" ht="12.75">
      <c r="A857" s="198"/>
      <c r="B857" s="198"/>
      <c r="C857" s="198"/>
      <c r="D857" s="199"/>
      <c r="E857" s="199"/>
      <c r="F857" s="198"/>
      <c r="G857" s="198"/>
      <c r="H857" s="198"/>
    </row>
    <row r="858" spans="1:8" ht="12.75">
      <c r="A858" s="198"/>
      <c r="B858" s="198"/>
      <c r="C858" s="198"/>
      <c r="D858" s="199"/>
      <c r="E858" s="199"/>
      <c r="F858" s="198"/>
      <c r="G858" s="198"/>
      <c r="H858" s="198"/>
    </row>
    <row r="859" spans="1:8" ht="12.75">
      <c r="A859" s="198"/>
      <c r="B859" s="198"/>
      <c r="C859" s="198"/>
      <c r="D859" s="199"/>
      <c r="E859" s="199"/>
      <c r="F859" s="198"/>
      <c r="G859" s="198"/>
      <c r="H859" s="198"/>
    </row>
    <row r="860" spans="1:8" ht="12.75">
      <c r="A860" s="198"/>
      <c r="B860" s="198"/>
      <c r="C860" s="198"/>
      <c r="D860" s="199"/>
      <c r="E860" s="199"/>
      <c r="F860" s="198"/>
      <c r="G860" s="198"/>
      <c r="H860" s="198"/>
    </row>
    <row r="861" spans="1:8" ht="12.75">
      <c r="A861" s="198"/>
      <c r="B861" s="198"/>
      <c r="C861" s="198"/>
      <c r="D861" s="199"/>
      <c r="E861" s="199"/>
      <c r="F861" s="198"/>
      <c r="G861" s="198"/>
      <c r="H861" s="198"/>
    </row>
    <row r="862" spans="1:8" ht="12.75">
      <c r="A862" s="198"/>
      <c r="B862" s="198"/>
      <c r="C862" s="198"/>
      <c r="D862" s="199"/>
      <c r="E862" s="199"/>
      <c r="F862" s="198"/>
      <c r="G862" s="198"/>
      <c r="H862" s="198"/>
    </row>
    <row r="863" spans="1:8" ht="12.75">
      <c r="A863" s="198"/>
      <c r="B863" s="198"/>
      <c r="C863" s="198"/>
      <c r="D863" s="199"/>
      <c r="E863" s="199"/>
      <c r="F863" s="198"/>
      <c r="G863" s="198"/>
      <c r="H863" s="198"/>
    </row>
    <row r="864" spans="1:8" ht="12.75">
      <c r="A864" s="198"/>
      <c r="B864" s="198"/>
      <c r="C864" s="198"/>
      <c r="D864" s="199"/>
      <c r="E864" s="199"/>
      <c r="F864" s="198"/>
      <c r="G864" s="198"/>
      <c r="H864" s="198"/>
    </row>
    <row r="865" spans="1:8" ht="12.75">
      <c r="A865" s="198"/>
      <c r="B865" s="198"/>
      <c r="C865" s="198"/>
      <c r="D865" s="199"/>
      <c r="E865" s="199"/>
      <c r="F865" s="198"/>
      <c r="G865" s="198"/>
      <c r="H865" s="198"/>
    </row>
    <row r="866" spans="1:8" ht="12.75">
      <c r="A866" s="198"/>
      <c r="B866" s="198"/>
      <c r="C866" s="198"/>
      <c r="D866" s="199"/>
      <c r="E866" s="199"/>
      <c r="F866" s="198"/>
      <c r="G866" s="198"/>
      <c r="H866" s="198"/>
    </row>
    <row r="867" spans="1:8" ht="12.75">
      <c r="A867" s="198"/>
      <c r="B867" s="198"/>
      <c r="C867" s="198"/>
      <c r="D867" s="199"/>
      <c r="E867" s="199"/>
      <c r="F867" s="198"/>
      <c r="G867" s="198"/>
      <c r="H867" s="198"/>
    </row>
    <row r="868" spans="1:8" ht="12.75">
      <c r="A868" s="198"/>
      <c r="B868" s="198"/>
      <c r="C868" s="198"/>
      <c r="D868" s="199"/>
      <c r="E868" s="199"/>
      <c r="F868" s="198"/>
      <c r="G868" s="198"/>
      <c r="H868" s="198"/>
    </row>
    <row r="869" spans="1:8" ht="12.75">
      <c r="A869" s="198"/>
      <c r="B869" s="198"/>
      <c r="C869" s="198"/>
      <c r="D869" s="199"/>
      <c r="E869" s="199"/>
      <c r="F869" s="198"/>
      <c r="G869" s="198"/>
      <c r="H869" s="198"/>
    </row>
    <row r="870" spans="1:8" ht="12.75">
      <c r="A870" s="198"/>
      <c r="B870" s="198"/>
      <c r="C870" s="198"/>
      <c r="D870" s="199"/>
      <c r="E870" s="199"/>
      <c r="F870" s="198"/>
      <c r="G870" s="198"/>
      <c r="H870" s="198"/>
    </row>
    <row r="871" spans="1:8" ht="12.75">
      <c r="A871" s="198"/>
      <c r="B871" s="198"/>
      <c r="C871" s="198"/>
      <c r="D871" s="199"/>
      <c r="E871" s="199"/>
      <c r="F871" s="198"/>
      <c r="G871" s="198"/>
      <c r="H871" s="198"/>
    </row>
    <row r="872" spans="1:8" ht="12.75">
      <c r="A872" s="198"/>
      <c r="B872" s="198"/>
      <c r="C872" s="198"/>
      <c r="D872" s="199"/>
      <c r="E872" s="199"/>
      <c r="F872" s="198"/>
      <c r="G872" s="198"/>
      <c r="H872" s="198"/>
    </row>
    <row r="873" spans="1:8" ht="12.75">
      <c r="A873" s="198"/>
      <c r="B873" s="198"/>
      <c r="C873" s="198"/>
      <c r="D873" s="199"/>
      <c r="E873" s="199"/>
      <c r="F873" s="198"/>
      <c r="G873" s="198"/>
      <c r="H873" s="198"/>
    </row>
    <row r="874" spans="1:8" ht="12.75">
      <c r="A874" s="198"/>
      <c r="B874" s="198"/>
      <c r="C874" s="198"/>
      <c r="D874" s="199"/>
      <c r="E874" s="199"/>
      <c r="F874" s="198"/>
      <c r="G874" s="198"/>
      <c r="H874" s="198"/>
    </row>
    <row r="875" spans="1:8" ht="12.75">
      <c r="A875" s="198"/>
      <c r="B875" s="198"/>
      <c r="C875" s="198"/>
      <c r="D875" s="199"/>
      <c r="E875" s="199"/>
      <c r="F875" s="198"/>
      <c r="G875" s="198"/>
      <c r="H875" s="198"/>
    </row>
    <row r="876" spans="1:8" ht="12.75">
      <c r="A876" s="198"/>
      <c r="B876" s="198"/>
      <c r="C876" s="198"/>
      <c r="D876" s="199"/>
      <c r="E876" s="199"/>
      <c r="F876" s="198"/>
      <c r="G876" s="198"/>
      <c r="H876" s="198"/>
    </row>
    <row r="877" spans="1:8" ht="12.75">
      <c r="A877" s="198"/>
      <c r="B877" s="198"/>
      <c r="C877" s="198"/>
      <c r="D877" s="199"/>
      <c r="E877" s="199"/>
      <c r="F877" s="198"/>
      <c r="G877" s="198"/>
      <c r="H877" s="198"/>
    </row>
    <row r="878" spans="1:8" ht="12.75">
      <c r="A878" s="198"/>
      <c r="B878" s="198"/>
      <c r="C878" s="198"/>
      <c r="D878" s="199"/>
      <c r="E878" s="199"/>
      <c r="F878" s="198"/>
      <c r="G878" s="198"/>
      <c r="H878" s="198"/>
    </row>
    <row r="879" spans="1:8" ht="12.75">
      <c r="A879" s="198"/>
      <c r="B879" s="198"/>
      <c r="C879" s="198"/>
      <c r="D879" s="199"/>
      <c r="E879" s="199"/>
      <c r="F879" s="198"/>
      <c r="G879" s="198"/>
      <c r="H879" s="198"/>
    </row>
    <row r="880" spans="1:8" ht="12.75">
      <c r="A880" s="198"/>
      <c r="B880" s="198"/>
      <c r="C880" s="198"/>
      <c r="D880" s="199"/>
      <c r="E880" s="199"/>
      <c r="F880" s="198"/>
      <c r="G880" s="198"/>
      <c r="H880" s="198"/>
    </row>
    <row r="881" spans="1:8" ht="12.75">
      <c r="A881" s="198"/>
      <c r="B881" s="198"/>
      <c r="C881" s="198"/>
      <c r="D881" s="199"/>
      <c r="E881" s="199"/>
      <c r="F881" s="198"/>
      <c r="G881" s="198"/>
      <c r="H881" s="198"/>
    </row>
    <row r="882" spans="1:8" ht="12.75">
      <c r="A882" s="198"/>
      <c r="B882" s="198"/>
      <c r="C882" s="198"/>
      <c r="D882" s="199"/>
      <c r="E882" s="199"/>
      <c r="F882" s="198"/>
      <c r="G882" s="198"/>
      <c r="H882" s="198"/>
    </row>
    <row r="883" spans="1:8" ht="12.75">
      <c r="A883" s="198"/>
      <c r="B883" s="198"/>
      <c r="C883" s="198"/>
      <c r="D883" s="199"/>
      <c r="E883" s="199"/>
      <c r="F883" s="198"/>
      <c r="G883" s="198"/>
      <c r="H883" s="198"/>
    </row>
    <row r="884" spans="1:8" ht="12.75">
      <c r="A884" s="198"/>
      <c r="B884" s="198"/>
      <c r="C884" s="198"/>
      <c r="D884" s="199"/>
      <c r="E884" s="199"/>
      <c r="F884" s="198"/>
      <c r="G884" s="198"/>
      <c r="H884" s="198"/>
    </row>
    <row r="885" spans="1:8" ht="12.75">
      <c r="A885" s="198"/>
      <c r="B885" s="198"/>
      <c r="C885" s="198"/>
      <c r="D885" s="199"/>
      <c r="E885" s="199"/>
      <c r="F885" s="198"/>
      <c r="G885" s="198"/>
      <c r="H885" s="198"/>
    </row>
    <row r="886" spans="1:8" ht="12.75">
      <c r="A886" s="198"/>
      <c r="B886" s="198"/>
      <c r="C886" s="198"/>
      <c r="D886" s="199"/>
      <c r="E886" s="199"/>
      <c r="F886" s="198"/>
      <c r="G886" s="198"/>
      <c r="H886" s="198"/>
    </row>
    <row r="887" spans="1:8" ht="12.75">
      <c r="A887" s="198"/>
      <c r="B887" s="198"/>
      <c r="C887" s="198"/>
      <c r="D887" s="199"/>
      <c r="E887" s="199"/>
      <c r="F887" s="198"/>
      <c r="G887" s="198"/>
      <c r="H887" s="198"/>
    </row>
    <row r="888" spans="1:8" ht="12.75">
      <c r="A888" s="198"/>
      <c r="B888" s="198"/>
      <c r="C888" s="198"/>
      <c r="D888" s="199"/>
      <c r="E888" s="199"/>
      <c r="F888" s="198"/>
      <c r="G888" s="198"/>
      <c r="H888" s="198"/>
    </row>
    <row r="889" spans="1:8" ht="12.75">
      <c r="A889" s="198"/>
      <c r="B889" s="198"/>
      <c r="C889" s="198"/>
      <c r="D889" s="199"/>
      <c r="E889" s="199"/>
      <c r="F889" s="198"/>
      <c r="G889" s="198"/>
      <c r="H889" s="198"/>
    </row>
    <row r="890" spans="1:8" ht="12.75">
      <c r="A890" s="198"/>
      <c r="B890" s="198"/>
      <c r="C890" s="198"/>
      <c r="D890" s="199"/>
      <c r="E890" s="199"/>
      <c r="F890" s="198"/>
      <c r="G890" s="198"/>
      <c r="H890" s="198"/>
    </row>
    <row r="891" spans="1:8" ht="12.75">
      <c r="A891" s="198"/>
      <c r="B891" s="198"/>
      <c r="C891" s="198"/>
      <c r="D891" s="199"/>
      <c r="E891" s="199"/>
      <c r="F891" s="198"/>
      <c r="G891" s="198"/>
      <c r="H891" s="198"/>
    </row>
    <row r="892" spans="1:8" ht="12.75">
      <c r="A892" s="198"/>
      <c r="B892" s="198"/>
      <c r="C892" s="198"/>
      <c r="D892" s="199"/>
      <c r="E892" s="199"/>
      <c r="F892" s="198"/>
      <c r="G892" s="198"/>
      <c r="H892" s="198"/>
    </row>
    <row r="893" spans="1:8" ht="12.75">
      <c r="A893" s="198"/>
      <c r="B893" s="198"/>
      <c r="C893" s="198"/>
      <c r="D893" s="199"/>
      <c r="E893" s="199"/>
      <c r="F893" s="198"/>
      <c r="G893" s="198"/>
      <c r="H893" s="198"/>
    </row>
    <row r="894" spans="1:8" ht="12.75">
      <c r="A894" s="198"/>
      <c r="B894" s="198"/>
      <c r="C894" s="198"/>
      <c r="D894" s="199"/>
      <c r="E894" s="199"/>
      <c r="F894" s="198"/>
      <c r="G894" s="198"/>
      <c r="H894" s="198"/>
    </row>
    <row r="895" spans="1:8" ht="12.75">
      <c r="A895" s="198"/>
      <c r="B895" s="198"/>
      <c r="C895" s="198"/>
      <c r="D895" s="199"/>
      <c r="E895" s="199"/>
      <c r="F895" s="198"/>
      <c r="G895" s="198"/>
      <c r="H895" s="198"/>
    </row>
    <row r="896" spans="1:8" ht="12.75">
      <c r="A896" s="198"/>
      <c r="B896" s="198"/>
      <c r="C896" s="198"/>
      <c r="D896" s="199"/>
      <c r="E896" s="199"/>
      <c r="F896" s="198"/>
      <c r="G896" s="198"/>
      <c r="H896" s="198"/>
    </row>
    <row r="897" spans="1:8" ht="12.75">
      <c r="A897" s="198"/>
      <c r="B897" s="198"/>
      <c r="C897" s="198"/>
      <c r="D897" s="199"/>
      <c r="E897" s="199"/>
      <c r="F897" s="198"/>
      <c r="G897" s="198"/>
      <c r="H897" s="198"/>
    </row>
    <row r="898" spans="1:8" ht="12.75">
      <c r="A898" s="198"/>
      <c r="B898" s="198"/>
      <c r="C898" s="198"/>
      <c r="D898" s="199"/>
      <c r="E898" s="199"/>
      <c r="F898" s="198"/>
      <c r="G898" s="198"/>
      <c r="H898" s="198"/>
    </row>
    <row r="899" spans="1:8" ht="12.75">
      <c r="A899" s="198"/>
      <c r="B899" s="198"/>
      <c r="C899" s="198"/>
      <c r="D899" s="199"/>
      <c r="E899" s="199"/>
      <c r="F899" s="198"/>
      <c r="G899" s="198"/>
      <c r="H899" s="198"/>
    </row>
    <row r="900" spans="1:8" ht="12.75">
      <c r="A900" s="198"/>
      <c r="B900" s="198"/>
      <c r="C900" s="198"/>
      <c r="D900" s="199"/>
      <c r="E900" s="199"/>
      <c r="F900" s="198"/>
      <c r="G900" s="198"/>
      <c r="H900" s="198"/>
    </row>
    <row r="901" spans="1:8" ht="12.75">
      <c r="A901" s="198"/>
      <c r="B901" s="198"/>
      <c r="C901" s="198"/>
      <c r="D901" s="199"/>
      <c r="E901" s="199"/>
      <c r="F901" s="198"/>
      <c r="G901" s="198"/>
      <c r="H901" s="198"/>
    </row>
    <row r="902" spans="1:8" ht="12.75">
      <c r="A902" s="198"/>
      <c r="B902" s="198"/>
      <c r="C902" s="198"/>
      <c r="D902" s="199"/>
      <c r="E902" s="199"/>
      <c r="F902" s="198"/>
      <c r="G902" s="198"/>
      <c r="H902" s="198"/>
    </row>
    <row r="903" spans="1:8" ht="12.75">
      <c r="A903" s="198"/>
      <c r="B903" s="198"/>
      <c r="C903" s="198"/>
      <c r="D903" s="199"/>
      <c r="E903" s="199"/>
      <c r="F903" s="198"/>
      <c r="G903" s="198"/>
      <c r="H903" s="198"/>
    </row>
    <row r="904" spans="1:8" ht="12.75">
      <c r="A904" s="198"/>
      <c r="B904" s="198"/>
      <c r="C904" s="198"/>
      <c r="D904" s="199"/>
      <c r="E904" s="199"/>
      <c r="F904" s="198"/>
      <c r="G904" s="198"/>
      <c r="H904" s="198"/>
    </row>
    <row r="905" spans="1:8" ht="12.75">
      <c r="A905" s="198"/>
      <c r="B905" s="198"/>
      <c r="C905" s="198"/>
      <c r="D905" s="199"/>
      <c r="E905" s="199"/>
      <c r="F905" s="198"/>
      <c r="G905" s="198"/>
      <c r="H905" s="198"/>
    </row>
    <row r="906" spans="1:8" ht="12.75">
      <c r="A906" s="198"/>
      <c r="B906" s="198"/>
      <c r="C906" s="198"/>
      <c r="D906" s="199"/>
      <c r="E906" s="199"/>
      <c r="F906" s="198"/>
      <c r="G906" s="198"/>
      <c r="H906" s="198"/>
    </row>
    <row r="907" spans="1:8" ht="12.75">
      <c r="A907" s="198"/>
      <c r="B907" s="198"/>
      <c r="C907" s="198"/>
      <c r="D907" s="199"/>
      <c r="E907" s="199"/>
      <c r="F907" s="198"/>
      <c r="G907" s="198"/>
      <c r="H907" s="198"/>
    </row>
    <row r="908" spans="1:8" ht="12.75">
      <c r="A908" s="198"/>
      <c r="B908" s="198"/>
      <c r="C908" s="198"/>
      <c r="D908" s="199"/>
      <c r="E908" s="199"/>
      <c r="F908" s="198"/>
      <c r="G908" s="198"/>
      <c r="H908" s="198"/>
    </row>
    <row r="909" spans="1:8" ht="12.75">
      <c r="A909" s="198"/>
      <c r="B909" s="198"/>
      <c r="C909" s="198"/>
      <c r="D909" s="199"/>
      <c r="E909" s="199"/>
      <c r="F909" s="198"/>
      <c r="G909" s="198"/>
      <c r="H909" s="198"/>
    </row>
    <row r="910" spans="1:8" ht="12.75">
      <c r="A910" s="198"/>
      <c r="B910" s="198"/>
      <c r="C910" s="198"/>
      <c r="D910" s="199"/>
      <c r="E910" s="199"/>
      <c r="F910" s="198"/>
      <c r="G910" s="198"/>
      <c r="H910" s="198"/>
    </row>
    <row r="911" spans="1:8" ht="12.75">
      <c r="A911" s="198"/>
      <c r="B911" s="198"/>
      <c r="C911" s="198"/>
      <c r="D911" s="199"/>
      <c r="E911" s="199"/>
      <c r="F911" s="198"/>
      <c r="G911" s="198"/>
      <c r="H911" s="198"/>
    </row>
    <row r="912" spans="1:8" ht="12.75">
      <c r="A912" s="198"/>
      <c r="B912" s="198"/>
      <c r="C912" s="198"/>
      <c r="D912" s="199"/>
      <c r="E912" s="199"/>
      <c r="F912" s="198"/>
      <c r="G912" s="198"/>
      <c r="H912" s="198"/>
    </row>
    <row r="913" spans="1:8" ht="12.75">
      <c r="A913" s="198"/>
      <c r="B913" s="198"/>
      <c r="C913" s="198"/>
      <c r="D913" s="199"/>
      <c r="E913" s="199"/>
      <c r="F913" s="198"/>
      <c r="G913" s="198"/>
      <c r="H913" s="198"/>
    </row>
    <row r="914" spans="1:8" ht="12.75">
      <c r="A914" s="198"/>
      <c r="B914" s="198"/>
      <c r="C914" s="198"/>
      <c r="D914" s="199"/>
      <c r="E914" s="199"/>
      <c r="F914" s="198"/>
      <c r="G914" s="198"/>
      <c r="H914" s="198"/>
    </row>
    <row r="915" spans="1:8" ht="12.75">
      <c r="A915" s="198"/>
      <c r="B915" s="198"/>
      <c r="C915" s="198"/>
      <c r="D915" s="199"/>
      <c r="E915" s="199"/>
      <c r="F915" s="198"/>
      <c r="G915" s="198"/>
      <c r="H915" s="198"/>
    </row>
    <row r="916" spans="1:8" ht="12.75">
      <c r="A916" s="198"/>
      <c r="B916" s="198"/>
      <c r="C916" s="198"/>
      <c r="D916" s="199"/>
      <c r="E916" s="199"/>
      <c r="F916" s="198"/>
      <c r="G916" s="198"/>
      <c r="H916" s="198"/>
    </row>
    <row r="917" spans="1:8" ht="12.75">
      <c r="A917" s="198"/>
      <c r="B917" s="198"/>
      <c r="C917" s="198"/>
      <c r="D917" s="199"/>
      <c r="E917" s="199"/>
      <c r="F917" s="198"/>
      <c r="G917" s="198"/>
      <c r="H917" s="198"/>
    </row>
    <row r="918" spans="1:8" ht="12.75">
      <c r="A918" s="198"/>
      <c r="B918" s="198"/>
      <c r="C918" s="198"/>
      <c r="D918" s="199"/>
      <c r="E918" s="199"/>
      <c r="F918" s="198"/>
      <c r="G918" s="198"/>
      <c r="H918" s="198"/>
    </row>
    <row r="919" spans="1:8" ht="12.75">
      <c r="A919" s="198"/>
      <c r="B919" s="198"/>
      <c r="C919" s="198"/>
      <c r="D919" s="199"/>
      <c r="E919" s="199"/>
      <c r="F919" s="198"/>
      <c r="G919" s="198"/>
      <c r="H919" s="198"/>
    </row>
    <row r="920" spans="1:8" ht="12.75">
      <c r="A920" s="198"/>
      <c r="B920" s="198"/>
      <c r="C920" s="198"/>
      <c r="D920" s="199"/>
      <c r="E920" s="199"/>
      <c r="F920" s="198"/>
      <c r="G920" s="198"/>
      <c r="H920" s="198"/>
    </row>
    <row r="921" spans="1:8" ht="12.75">
      <c r="A921" s="198"/>
      <c r="B921" s="198"/>
      <c r="C921" s="198"/>
      <c r="D921" s="199"/>
      <c r="E921" s="199"/>
      <c r="F921" s="198"/>
      <c r="G921" s="198"/>
      <c r="H921" s="198"/>
    </row>
    <row r="922" spans="1:8" ht="12.75">
      <c r="A922" s="198"/>
      <c r="B922" s="198"/>
      <c r="C922" s="198"/>
      <c r="D922" s="199"/>
      <c r="E922" s="199"/>
      <c r="F922" s="198"/>
      <c r="G922" s="198"/>
      <c r="H922" s="198"/>
    </row>
    <row r="923" spans="1:8" ht="12.75">
      <c r="A923" s="198"/>
      <c r="B923" s="198"/>
      <c r="C923" s="198"/>
      <c r="D923" s="199"/>
      <c r="E923" s="199"/>
      <c r="F923" s="198"/>
      <c r="G923" s="198"/>
      <c r="H923" s="198"/>
    </row>
    <row r="924" spans="1:8" ht="12.75">
      <c r="A924" s="198"/>
      <c r="B924" s="198"/>
      <c r="C924" s="198"/>
      <c r="D924" s="199"/>
      <c r="E924" s="199"/>
      <c r="F924" s="198"/>
      <c r="G924" s="198"/>
      <c r="H924" s="198"/>
    </row>
    <row r="925" spans="1:8" ht="12.75">
      <c r="A925" s="198"/>
      <c r="B925" s="198"/>
      <c r="C925" s="198"/>
      <c r="D925" s="199"/>
      <c r="E925" s="199"/>
      <c r="F925" s="198"/>
      <c r="G925" s="198"/>
      <c r="H925" s="198"/>
    </row>
    <row r="926" spans="1:8" ht="12.75">
      <c r="A926" s="198"/>
      <c r="B926" s="198"/>
      <c r="C926" s="198"/>
      <c r="D926" s="199"/>
      <c r="E926" s="199"/>
      <c r="F926" s="198"/>
      <c r="G926" s="198"/>
      <c r="H926" s="198"/>
    </row>
    <row r="927" spans="1:8" ht="12.75">
      <c r="A927" s="198"/>
      <c r="B927" s="198"/>
      <c r="C927" s="198"/>
      <c r="D927" s="199"/>
      <c r="E927" s="199"/>
      <c r="F927" s="198"/>
      <c r="G927" s="198"/>
      <c r="H927" s="198"/>
    </row>
    <row r="928" spans="1:8" ht="12.75">
      <c r="A928" s="198"/>
      <c r="B928" s="198"/>
      <c r="C928" s="198"/>
      <c r="D928" s="199"/>
      <c r="E928" s="199"/>
      <c r="F928" s="198"/>
      <c r="G928" s="198"/>
      <c r="H928" s="198"/>
    </row>
    <row r="929" spans="1:8" ht="12.75">
      <c r="A929" s="198"/>
      <c r="B929" s="198"/>
      <c r="C929" s="198"/>
      <c r="D929" s="199"/>
      <c r="E929" s="199"/>
      <c r="F929" s="198"/>
      <c r="G929" s="198"/>
      <c r="H929" s="198"/>
    </row>
    <row r="930" spans="1:8" ht="12.75">
      <c r="A930" s="198"/>
      <c r="B930" s="198"/>
      <c r="C930" s="198"/>
      <c r="D930" s="199"/>
      <c r="E930" s="199"/>
      <c r="F930" s="198"/>
      <c r="G930" s="198"/>
      <c r="H930" s="198"/>
    </row>
    <row r="931" spans="1:8" ht="12.75">
      <c r="A931" s="198"/>
      <c r="B931" s="198"/>
      <c r="C931" s="198"/>
      <c r="D931" s="199"/>
      <c r="E931" s="199"/>
      <c r="F931" s="198"/>
      <c r="G931" s="198"/>
      <c r="H931" s="198"/>
    </row>
    <row r="932" spans="1:8" ht="12.75">
      <c r="A932" s="198"/>
      <c r="B932" s="198"/>
      <c r="C932" s="198"/>
      <c r="D932" s="199"/>
      <c r="E932" s="199"/>
      <c r="F932" s="198"/>
      <c r="G932" s="198"/>
      <c r="H932" s="198"/>
    </row>
    <row r="933" spans="1:8" ht="12.75">
      <c r="A933" s="198"/>
      <c r="B933" s="198"/>
      <c r="C933" s="198"/>
      <c r="D933" s="199"/>
      <c r="E933" s="199"/>
      <c r="F933" s="198"/>
      <c r="G933" s="198"/>
      <c r="H933" s="198"/>
    </row>
    <row r="934" spans="1:8" ht="12.75">
      <c r="A934" s="198"/>
      <c r="B934" s="198"/>
      <c r="C934" s="198"/>
      <c r="D934" s="199"/>
      <c r="E934" s="199"/>
      <c r="F934" s="198"/>
      <c r="G934" s="198"/>
      <c r="H934" s="198"/>
    </row>
    <row r="935" spans="1:8" ht="12.75">
      <c r="A935" s="198"/>
      <c r="B935" s="198"/>
      <c r="C935" s="198"/>
      <c r="D935" s="199"/>
      <c r="E935" s="199"/>
      <c r="F935" s="198"/>
      <c r="G935" s="198"/>
      <c r="H935" s="198"/>
    </row>
    <row r="936" spans="1:8" ht="12.75">
      <c r="A936" s="198"/>
      <c r="B936" s="198"/>
      <c r="C936" s="198"/>
      <c r="D936" s="199"/>
      <c r="E936" s="199"/>
      <c r="F936" s="198"/>
      <c r="G936" s="198"/>
      <c r="H936" s="198"/>
    </row>
    <row r="937" spans="1:8" ht="12.75">
      <c r="A937" s="198"/>
      <c r="B937" s="198"/>
      <c r="C937" s="198"/>
      <c r="D937" s="199"/>
      <c r="E937" s="199"/>
      <c r="F937" s="198"/>
      <c r="G937" s="198"/>
      <c r="H937" s="198"/>
    </row>
    <row r="938" spans="1:8" ht="12.75">
      <c r="A938" s="198"/>
      <c r="B938" s="198"/>
      <c r="C938" s="198"/>
      <c r="D938" s="199"/>
      <c r="E938" s="199"/>
      <c r="F938" s="198"/>
      <c r="G938" s="198"/>
      <c r="H938" s="198"/>
    </row>
    <row r="939" spans="1:8" ht="12.75">
      <c r="A939" s="198"/>
      <c r="B939" s="198"/>
      <c r="C939" s="198"/>
      <c r="D939" s="199"/>
      <c r="E939" s="199"/>
      <c r="F939" s="198"/>
      <c r="G939" s="198"/>
      <c r="H939" s="198"/>
    </row>
    <row r="940" spans="1:8" ht="12.75">
      <c r="A940" s="198"/>
      <c r="B940" s="198"/>
      <c r="C940" s="198"/>
      <c r="D940" s="199"/>
      <c r="E940" s="199"/>
      <c r="F940" s="198"/>
      <c r="G940" s="198"/>
      <c r="H940" s="198"/>
    </row>
    <row r="941" spans="1:8" ht="12.75">
      <c r="A941" s="198"/>
      <c r="B941" s="198"/>
      <c r="C941" s="198"/>
      <c r="D941" s="199"/>
      <c r="E941" s="199"/>
      <c r="F941" s="198"/>
      <c r="G941" s="198"/>
      <c r="H941" s="198"/>
    </row>
    <row r="942" spans="1:8" ht="12.75">
      <c r="A942" s="198"/>
      <c r="B942" s="198"/>
      <c r="C942" s="198"/>
      <c r="D942" s="199"/>
      <c r="E942" s="199"/>
      <c r="F942" s="198"/>
      <c r="G942" s="198"/>
      <c r="H942" s="198"/>
    </row>
    <row r="943" spans="1:8" ht="12.75">
      <c r="A943" s="198"/>
      <c r="B943" s="198"/>
      <c r="C943" s="198"/>
      <c r="D943" s="199"/>
      <c r="E943" s="199"/>
      <c r="F943" s="198"/>
      <c r="G943" s="198"/>
      <c r="H943" s="198"/>
    </row>
    <row r="944" spans="1:8" ht="12.75">
      <c r="A944" s="198"/>
      <c r="B944" s="198"/>
      <c r="C944" s="198"/>
      <c r="D944" s="199"/>
      <c r="E944" s="199"/>
      <c r="F944" s="198"/>
      <c r="G944" s="198"/>
      <c r="H944" s="198"/>
    </row>
    <row r="945" spans="1:8" ht="12.75">
      <c r="A945" s="198"/>
      <c r="B945" s="198"/>
      <c r="C945" s="198"/>
      <c r="D945" s="199"/>
      <c r="E945" s="199"/>
      <c r="F945" s="198"/>
      <c r="G945" s="198"/>
      <c r="H945" s="198"/>
    </row>
    <row r="946" spans="1:8" ht="12.75">
      <c r="A946" s="198"/>
      <c r="B946" s="198"/>
      <c r="C946" s="198"/>
      <c r="D946" s="199"/>
      <c r="E946" s="199"/>
      <c r="F946" s="198"/>
      <c r="G946" s="198"/>
      <c r="H946" s="198"/>
    </row>
    <row r="947" spans="1:8" ht="12.75">
      <c r="A947" s="198"/>
      <c r="B947" s="198"/>
      <c r="C947" s="198"/>
      <c r="D947" s="199"/>
      <c r="E947" s="199"/>
      <c r="F947" s="198"/>
      <c r="G947" s="198"/>
      <c r="H947" s="198"/>
    </row>
    <row r="948" spans="1:8" ht="12.75">
      <c r="A948" s="198"/>
      <c r="B948" s="198"/>
      <c r="C948" s="198"/>
      <c r="D948" s="199"/>
      <c r="E948" s="199"/>
      <c r="F948" s="198"/>
      <c r="G948" s="198"/>
      <c r="H948" s="198"/>
    </row>
    <row r="949" spans="1:8" ht="12.75">
      <c r="A949" s="198"/>
      <c r="B949" s="198"/>
      <c r="C949" s="198"/>
      <c r="D949" s="199"/>
      <c r="E949" s="199"/>
      <c r="F949" s="198"/>
      <c r="G949" s="198"/>
      <c r="H949" s="198"/>
    </row>
    <row r="950" spans="1:8" ht="12.75">
      <c r="A950" s="198"/>
      <c r="B950" s="198"/>
      <c r="C950" s="198"/>
      <c r="D950" s="199"/>
      <c r="E950" s="199"/>
      <c r="F950" s="198"/>
      <c r="G950" s="198"/>
      <c r="H950" s="198"/>
    </row>
    <row r="951" spans="1:8" ht="12.75">
      <c r="A951" s="198"/>
      <c r="B951" s="198"/>
      <c r="C951" s="198"/>
      <c r="D951" s="199"/>
      <c r="E951" s="199"/>
      <c r="F951" s="198"/>
      <c r="G951" s="198"/>
      <c r="H951" s="198"/>
    </row>
    <row r="952" spans="1:8" ht="12.75">
      <c r="A952" s="198"/>
      <c r="B952" s="198"/>
      <c r="C952" s="198"/>
      <c r="D952" s="199"/>
      <c r="E952" s="199"/>
      <c r="F952" s="198"/>
      <c r="G952" s="198"/>
      <c r="H952" s="198"/>
    </row>
    <row r="953" spans="1:8" ht="12.75">
      <c r="A953" s="198"/>
      <c r="B953" s="198"/>
      <c r="C953" s="198"/>
      <c r="D953" s="199"/>
      <c r="E953" s="199"/>
      <c r="F953" s="198"/>
      <c r="G953" s="198"/>
      <c r="H953" s="198"/>
    </row>
    <row r="954" spans="1:8" ht="12.75">
      <c r="A954" s="198"/>
      <c r="B954" s="198"/>
      <c r="C954" s="198"/>
      <c r="D954" s="199"/>
      <c r="E954" s="199"/>
      <c r="F954" s="198"/>
      <c r="G954" s="198"/>
      <c r="H954" s="198"/>
    </row>
    <row r="955" spans="1:8" ht="12.75">
      <c r="A955" s="198"/>
      <c r="B955" s="198"/>
      <c r="C955" s="198"/>
      <c r="D955" s="199"/>
      <c r="E955" s="199"/>
      <c r="F955" s="198"/>
      <c r="G955" s="198"/>
      <c r="H955" s="198"/>
    </row>
    <row r="956" spans="1:8" ht="12.75">
      <c r="A956" s="198"/>
      <c r="B956" s="198"/>
      <c r="C956" s="198"/>
      <c r="D956" s="199"/>
      <c r="E956" s="199"/>
      <c r="F956" s="198"/>
      <c r="G956" s="198"/>
      <c r="H956" s="198"/>
    </row>
    <row r="957" spans="1:8" ht="12.75">
      <c r="A957" s="198"/>
      <c r="B957" s="198"/>
      <c r="C957" s="198"/>
      <c r="D957" s="199"/>
      <c r="E957" s="199"/>
      <c r="F957" s="198"/>
      <c r="G957" s="198"/>
      <c r="H957" s="198"/>
    </row>
    <row r="958" spans="1:8" ht="12.75">
      <c r="A958" s="198"/>
      <c r="B958" s="198"/>
      <c r="C958" s="198"/>
      <c r="D958" s="199"/>
      <c r="E958" s="199"/>
      <c r="F958" s="198"/>
      <c r="G958" s="198"/>
      <c r="H958" s="198"/>
    </row>
    <row r="959" spans="1:8" ht="12.75">
      <c r="A959" s="198"/>
      <c r="B959" s="198"/>
      <c r="C959" s="198"/>
      <c r="D959" s="199"/>
      <c r="E959" s="199"/>
      <c r="F959" s="198"/>
      <c r="G959" s="198"/>
      <c r="H959" s="198"/>
    </row>
    <row r="960" spans="1:8" ht="12.75">
      <c r="A960" s="198"/>
      <c r="B960" s="198"/>
      <c r="C960" s="198"/>
      <c r="D960" s="199"/>
      <c r="E960" s="199"/>
      <c r="F960" s="198"/>
      <c r="G960" s="198"/>
      <c r="H960" s="198"/>
    </row>
    <row r="961" spans="1:8" ht="12.75">
      <c r="A961" s="198"/>
      <c r="B961" s="198"/>
      <c r="C961" s="198"/>
      <c r="D961" s="199"/>
      <c r="E961" s="199"/>
      <c r="F961" s="198"/>
      <c r="G961" s="198"/>
      <c r="H961" s="198"/>
    </row>
    <row r="962" spans="1:8" ht="12.75">
      <c r="A962" s="198"/>
      <c r="B962" s="198"/>
      <c r="C962" s="198"/>
      <c r="D962" s="199"/>
      <c r="E962" s="199"/>
      <c r="F962" s="198"/>
      <c r="G962" s="198"/>
      <c r="H962" s="198"/>
    </row>
    <row r="963" spans="1:8" ht="12.75">
      <c r="A963" s="198"/>
      <c r="B963" s="198"/>
      <c r="C963" s="198"/>
      <c r="D963" s="199"/>
      <c r="E963" s="199"/>
      <c r="F963" s="198"/>
      <c r="G963" s="198"/>
      <c r="H963" s="198"/>
    </row>
    <row r="964" spans="1:8" ht="12.75">
      <c r="A964" s="198"/>
      <c r="B964" s="198"/>
      <c r="C964" s="198"/>
      <c r="D964" s="199"/>
      <c r="E964" s="199"/>
      <c r="F964" s="198"/>
      <c r="G964" s="198"/>
      <c r="H964" s="198"/>
    </row>
    <row r="965" spans="1:8" ht="12.75">
      <c r="A965" s="198"/>
      <c r="B965" s="198"/>
      <c r="C965" s="198"/>
      <c r="D965" s="199"/>
      <c r="E965" s="199"/>
      <c r="F965" s="198"/>
      <c r="G965" s="198"/>
      <c r="H965" s="198"/>
    </row>
    <row r="966" spans="1:8" ht="12.75">
      <c r="A966" s="198"/>
      <c r="B966" s="198"/>
      <c r="C966" s="198"/>
      <c r="D966" s="199"/>
      <c r="E966" s="199"/>
      <c r="F966" s="198"/>
      <c r="G966" s="198"/>
      <c r="H966" s="198"/>
    </row>
    <row r="967" spans="1:8" ht="12.75">
      <c r="A967" s="198"/>
      <c r="B967" s="198"/>
      <c r="C967" s="198"/>
      <c r="D967" s="199"/>
      <c r="E967" s="199"/>
      <c r="F967" s="198"/>
      <c r="G967" s="198"/>
      <c r="H967" s="198"/>
    </row>
    <row r="968" spans="1:8" ht="12.75">
      <c r="A968" s="198"/>
      <c r="B968" s="198"/>
      <c r="C968" s="198"/>
      <c r="D968" s="199"/>
      <c r="E968" s="199"/>
      <c r="F968" s="198"/>
      <c r="G968" s="198"/>
      <c r="H968" s="198"/>
    </row>
    <row r="969" spans="1:8" ht="12.75">
      <c r="A969" s="198"/>
      <c r="B969" s="198"/>
      <c r="C969" s="198"/>
      <c r="D969" s="199"/>
      <c r="E969" s="199"/>
      <c r="F969" s="198"/>
      <c r="G969" s="198"/>
      <c r="H969" s="198"/>
    </row>
    <row r="970" spans="1:8" ht="12.75">
      <c r="A970" s="198"/>
      <c r="B970" s="198"/>
      <c r="C970" s="198"/>
      <c r="D970" s="199"/>
      <c r="E970" s="199"/>
      <c r="F970" s="198"/>
      <c r="G970" s="198"/>
      <c r="H970" s="198"/>
    </row>
    <row r="971" spans="1:8" ht="12.75">
      <c r="A971" s="198"/>
      <c r="B971" s="198"/>
      <c r="C971" s="198"/>
      <c r="D971" s="199"/>
      <c r="E971" s="199"/>
      <c r="F971" s="198"/>
      <c r="G971" s="198"/>
      <c r="H971" s="198"/>
    </row>
    <row r="972" spans="1:8" ht="12.75">
      <c r="A972" s="198"/>
      <c r="B972" s="198"/>
      <c r="C972" s="198"/>
      <c r="D972" s="199"/>
      <c r="E972" s="199"/>
      <c r="F972" s="198"/>
      <c r="G972" s="198"/>
      <c r="H972" s="198"/>
    </row>
    <row r="973" spans="1:8" ht="12.75">
      <c r="A973" s="198"/>
      <c r="B973" s="198"/>
      <c r="C973" s="198"/>
      <c r="D973" s="199"/>
      <c r="E973" s="199"/>
      <c r="F973" s="198"/>
      <c r="G973" s="198"/>
      <c r="H973" s="198"/>
    </row>
    <row r="974" spans="1:8" ht="12.75">
      <c r="A974" s="198"/>
      <c r="B974" s="198"/>
      <c r="C974" s="198"/>
      <c r="D974" s="199"/>
      <c r="E974" s="199"/>
      <c r="F974" s="198"/>
      <c r="G974" s="198"/>
      <c r="H974" s="198"/>
    </row>
    <row r="975" spans="1:8" ht="12.75">
      <c r="A975" s="198"/>
      <c r="B975" s="198"/>
      <c r="C975" s="198"/>
      <c r="D975" s="199"/>
      <c r="E975" s="199"/>
      <c r="F975" s="198"/>
      <c r="G975" s="198"/>
      <c r="H975" s="198"/>
    </row>
    <row r="976" spans="1:8" ht="12.75">
      <c r="A976" s="198"/>
      <c r="B976" s="198"/>
      <c r="C976" s="198"/>
      <c r="D976" s="199"/>
      <c r="E976" s="199"/>
      <c r="F976" s="198"/>
      <c r="G976" s="198"/>
      <c r="H976" s="198"/>
    </row>
    <row r="977" spans="1:8" ht="12.75">
      <c r="A977" s="198"/>
      <c r="B977" s="198"/>
      <c r="C977" s="198"/>
      <c r="D977" s="199"/>
      <c r="E977" s="199"/>
      <c r="F977" s="198"/>
      <c r="G977" s="198"/>
      <c r="H977" s="198"/>
    </row>
    <row r="978" spans="1:8" ht="12.75">
      <c r="A978" s="198"/>
      <c r="B978" s="198"/>
      <c r="C978" s="198"/>
      <c r="D978" s="199"/>
      <c r="E978" s="199"/>
      <c r="F978" s="198"/>
      <c r="G978" s="198"/>
      <c r="H978" s="198"/>
    </row>
    <row r="979" spans="1:8" ht="12.75">
      <c r="A979" s="198"/>
      <c r="B979" s="198"/>
      <c r="C979" s="198"/>
      <c r="D979" s="199"/>
      <c r="E979" s="199"/>
      <c r="F979" s="198"/>
      <c r="G979" s="198"/>
      <c r="H979" s="198"/>
    </row>
    <row r="980" spans="1:8" ht="12.75">
      <c r="A980" s="198"/>
      <c r="B980" s="198"/>
      <c r="C980" s="198"/>
      <c r="D980" s="199"/>
      <c r="E980" s="199"/>
      <c r="F980" s="198"/>
      <c r="G980" s="198"/>
      <c r="H980" s="198"/>
    </row>
    <row r="981" spans="1:8" ht="12.75">
      <c r="A981" s="198"/>
      <c r="B981" s="198"/>
      <c r="C981" s="198"/>
      <c r="D981" s="199"/>
      <c r="E981" s="199"/>
      <c r="F981" s="198"/>
      <c r="G981" s="198"/>
      <c r="H981" s="198"/>
    </row>
    <row r="982" spans="1:8" ht="12.75">
      <c r="A982" s="198"/>
      <c r="B982" s="198"/>
      <c r="C982" s="198"/>
      <c r="D982" s="199"/>
      <c r="E982" s="199"/>
      <c r="F982" s="198"/>
      <c r="G982" s="198"/>
      <c r="H982" s="198"/>
    </row>
    <row r="983" spans="1:8" ht="12.75">
      <c r="A983" s="198"/>
      <c r="B983" s="198"/>
      <c r="C983" s="198"/>
      <c r="D983" s="199"/>
      <c r="E983" s="199"/>
      <c r="F983" s="198"/>
      <c r="G983" s="198"/>
      <c r="H983" s="198"/>
    </row>
    <row r="984" spans="1:8" ht="12.75">
      <c r="A984" s="198"/>
      <c r="B984" s="198"/>
      <c r="C984" s="198"/>
      <c r="D984" s="199"/>
      <c r="E984" s="199"/>
      <c r="F984" s="198"/>
      <c r="G984" s="198"/>
      <c r="H984" s="198"/>
    </row>
    <row r="985" spans="1:8" ht="12.75">
      <c r="A985" s="198"/>
      <c r="B985" s="198"/>
      <c r="C985" s="198"/>
      <c r="D985" s="199"/>
      <c r="E985" s="199"/>
      <c r="F985" s="198"/>
      <c r="G985" s="198"/>
      <c r="H985" s="198"/>
    </row>
    <row r="986" spans="1:8" ht="12.75">
      <c r="A986" s="198"/>
      <c r="B986" s="198"/>
      <c r="C986" s="198"/>
      <c r="D986" s="199"/>
      <c r="E986" s="199"/>
      <c r="F986" s="198"/>
      <c r="G986" s="198"/>
      <c r="H986" s="198"/>
    </row>
    <row r="987" spans="1:8" ht="12.75">
      <c r="A987" s="198"/>
      <c r="B987" s="198"/>
      <c r="C987" s="198"/>
      <c r="D987" s="199"/>
      <c r="E987" s="199"/>
      <c r="F987" s="198"/>
      <c r="G987" s="198"/>
      <c r="H987" s="198"/>
    </row>
    <row r="988" spans="1:8" ht="12.75">
      <c r="A988" s="198"/>
      <c r="B988" s="198"/>
      <c r="C988" s="198"/>
      <c r="D988" s="199"/>
      <c r="E988" s="199"/>
      <c r="F988" s="198"/>
      <c r="G988" s="198"/>
      <c r="H988" s="198"/>
    </row>
    <row r="989" spans="1:8" ht="12.75">
      <c r="A989" s="198"/>
      <c r="B989" s="198"/>
      <c r="C989" s="198"/>
      <c r="D989" s="199"/>
      <c r="E989" s="199"/>
      <c r="F989" s="198"/>
      <c r="G989" s="198"/>
      <c r="H989" s="198"/>
    </row>
    <row r="990" spans="1:8" ht="12.75">
      <c r="A990" s="198"/>
      <c r="B990" s="198"/>
      <c r="C990" s="198"/>
      <c r="D990" s="199"/>
      <c r="E990" s="199"/>
      <c r="F990" s="198"/>
      <c r="G990" s="198"/>
      <c r="H990" s="198"/>
    </row>
    <row r="991" spans="1:8" ht="12.75">
      <c r="A991" s="198"/>
      <c r="B991" s="198"/>
      <c r="C991" s="198"/>
      <c r="D991" s="199"/>
      <c r="E991" s="199"/>
      <c r="F991" s="198"/>
      <c r="G991" s="198"/>
      <c r="H991" s="198"/>
    </row>
    <row r="992" spans="1:8" ht="12.75">
      <c r="A992" s="198"/>
      <c r="B992" s="198"/>
      <c r="C992" s="198"/>
      <c r="D992" s="199"/>
      <c r="E992" s="199"/>
      <c r="F992" s="198"/>
      <c r="G992" s="198"/>
      <c r="H992" s="198"/>
    </row>
    <row r="993" spans="1:8" ht="12.75">
      <c r="A993" s="198"/>
      <c r="B993" s="198"/>
      <c r="C993" s="198"/>
      <c r="D993" s="199"/>
      <c r="E993" s="199"/>
      <c r="F993" s="198"/>
      <c r="G993" s="198"/>
      <c r="H993" s="198"/>
    </row>
    <row r="994" spans="1:8" ht="12.75">
      <c r="A994" s="198"/>
      <c r="B994" s="198"/>
      <c r="C994" s="198"/>
      <c r="D994" s="199"/>
      <c r="E994" s="199"/>
      <c r="F994" s="198"/>
      <c r="G994" s="198"/>
      <c r="H994" s="198"/>
    </row>
    <row r="995" spans="1:8" ht="12.75">
      <c r="A995" s="198"/>
      <c r="B995" s="198"/>
      <c r="C995" s="198"/>
      <c r="D995" s="199"/>
      <c r="E995" s="199"/>
      <c r="F995" s="198"/>
      <c r="G995" s="198"/>
      <c r="H995" s="198"/>
    </row>
    <row r="996" spans="1:8" ht="12.75">
      <c r="A996" s="198"/>
      <c r="B996" s="198"/>
      <c r="C996" s="198"/>
      <c r="D996" s="199"/>
      <c r="E996" s="199"/>
      <c r="F996" s="198"/>
      <c r="G996" s="198"/>
      <c r="H996" s="198"/>
    </row>
    <row r="997" spans="1:8" ht="12.75">
      <c r="A997" s="198"/>
      <c r="B997" s="198"/>
      <c r="C997" s="198"/>
      <c r="D997" s="199"/>
      <c r="E997" s="199"/>
      <c r="F997" s="198"/>
      <c r="G997" s="198"/>
      <c r="H997" s="198"/>
    </row>
    <row r="998" spans="1:8" ht="12.75">
      <c r="A998" s="198"/>
      <c r="B998" s="198"/>
      <c r="C998" s="198"/>
      <c r="D998" s="199"/>
      <c r="E998" s="199"/>
      <c r="F998" s="198"/>
      <c r="G998" s="198"/>
      <c r="H998" s="198"/>
    </row>
    <row r="999" spans="1:8" ht="12.75">
      <c r="A999" s="198"/>
      <c r="B999" s="198"/>
      <c r="C999" s="198"/>
      <c r="D999" s="199"/>
      <c r="E999" s="199"/>
      <c r="F999" s="198"/>
      <c r="G999" s="198"/>
      <c r="H999" s="198"/>
    </row>
    <row r="1000" spans="1:8" ht="12.75">
      <c r="A1000" s="198"/>
      <c r="B1000" s="198"/>
      <c r="C1000" s="198"/>
      <c r="D1000" s="199"/>
      <c r="E1000" s="199"/>
      <c r="F1000" s="198"/>
      <c r="G1000" s="198"/>
      <c r="H1000" s="198"/>
    </row>
    <row r="1001" spans="1:8" ht="12.75">
      <c r="A1001" s="198"/>
      <c r="B1001" s="198"/>
      <c r="C1001" s="198"/>
      <c r="D1001" s="199"/>
      <c r="E1001" s="199"/>
      <c r="F1001" s="198"/>
      <c r="G1001" s="198"/>
      <c r="H1001" s="198"/>
    </row>
    <row r="1002" spans="1:8" ht="12.75">
      <c r="A1002" s="198"/>
      <c r="B1002" s="198"/>
      <c r="C1002" s="198"/>
      <c r="D1002" s="199"/>
      <c r="E1002" s="199"/>
      <c r="F1002" s="198"/>
      <c r="G1002" s="198"/>
      <c r="H1002" s="198"/>
    </row>
    <row r="1003" spans="1:8" ht="12.75">
      <c r="A1003" s="198"/>
      <c r="B1003" s="198"/>
      <c r="C1003" s="198"/>
      <c r="D1003" s="199"/>
      <c r="E1003" s="199"/>
      <c r="F1003" s="198"/>
      <c r="G1003" s="198"/>
      <c r="H1003" s="198"/>
    </row>
    <row r="1004" spans="1:8" ht="12.75">
      <c r="A1004" s="198"/>
      <c r="B1004" s="198"/>
      <c r="C1004" s="198"/>
      <c r="D1004" s="199"/>
      <c r="E1004" s="199"/>
      <c r="F1004" s="198"/>
      <c r="G1004" s="198"/>
      <c r="H1004" s="198"/>
    </row>
    <row r="1005" spans="1:8" ht="12.75">
      <c r="A1005" s="198"/>
      <c r="B1005" s="198"/>
      <c r="C1005" s="198"/>
      <c r="D1005" s="199"/>
      <c r="E1005" s="199"/>
      <c r="F1005" s="198"/>
      <c r="G1005" s="198"/>
      <c r="H1005" s="198"/>
    </row>
    <row r="1006" spans="1:8" ht="12.75">
      <c r="A1006" s="198"/>
      <c r="B1006" s="198"/>
      <c r="C1006" s="198"/>
      <c r="D1006" s="199"/>
      <c r="E1006" s="199"/>
      <c r="F1006" s="198"/>
      <c r="G1006" s="198"/>
      <c r="H1006" s="198"/>
    </row>
    <row r="1007" spans="1:8" ht="12.75">
      <c r="A1007" s="198"/>
      <c r="B1007" s="198"/>
      <c r="C1007" s="198"/>
      <c r="D1007" s="199"/>
      <c r="E1007" s="199"/>
      <c r="F1007" s="198"/>
      <c r="G1007" s="198"/>
      <c r="H1007" s="198"/>
    </row>
    <row r="1008" spans="1:8" ht="12.75">
      <c r="A1008" s="198"/>
      <c r="B1008" s="198"/>
      <c r="C1008" s="198"/>
      <c r="D1008" s="199"/>
      <c r="E1008" s="199"/>
      <c r="F1008" s="198"/>
      <c r="G1008" s="198"/>
      <c r="H1008" s="198"/>
    </row>
    <row r="1009" spans="1:8" ht="12.75">
      <c r="A1009" s="198"/>
      <c r="B1009" s="198"/>
      <c r="C1009" s="198"/>
      <c r="D1009" s="199"/>
      <c r="E1009" s="199"/>
      <c r="F1009" s="198"/>
      <c r="G1009" s="198"/>
      <c r="H1009" s="198"/>
    </row>
    <row r="1010" spans="1:8" ht="12.75">
      <c r="A1010" s="198"/>
      <c r="B1010" s="198"/>
      <c r="C1010" s="198"/>
      <c r="D1010" s="199"/>
      <c r="E1010" s="199"/>
      <c r="F1010" s="198"/>
      <c r="G1010" s="198"/>
      <c r="H1010" s="198"/>
    </row>
    <row r="1011" spans="1:8" ht="12.75">
      <c r="A1011" s="198"/>
      <c r="B1011" s="198"/>
      <c r="C1011" s="198"/>
      <c r="D1011" s="199"/>
      <c r="E1011" s="199"/>
      <c r="F1011" s="198"/>
      <c r="G1011" s="198"/>
      <c r="H1011" s="198"/>
    </row>
    <row r="1012" spans="1:8" ht="12.75">
      <c r="A1012" s="198"/>
      <c r="B1012" s="198"/>
      <c r="C1012" s="198"/>
      <c r="D1012" s="199"/>
      <c r="E1012" s="199"/>
      <c r="F1012" s="198"/>
      <c r="G1012" s="198"/>
      <c r="H1012" s="198"/>
    </row>
    <row r="1013" spans="1:8" ht="12.75">
      <c r="A1013" s="198"/>
      <c r="B1013" s="198"/>
      <c r="C1013" s="198"/>
      <c r="D1013" s="199"/>
      <c r="E1013" s="199"/>
      <c r="F1013" s="198"/>
      <c r="G1013" s="198"/>
      <c r="H1013" s="198"/>
    </row>
    <row r="1014" spans="1:8" ht="12.75">
      <c r="A1014" s="198"/>
      <c r="B1014" s="198"/>
      <c r="C1014" s="198"/>
      <c r="D1014" s="199"/>
      <c r="E1014" s="199"/>
      <c r="F1014" s="198"/>
      <c r="G1014" s="198"/>
      <c r="H1014" s="198"/>
    </row>
    <row r="1015" spans="1:8" ht="12.75">
      <c r="A1015" s="198"/>
      <c r="B1015" s="198"/>
      <c r="C1015" s="198"/>
      <c r="D1015" s="199"/>
      <c r="E1015" s="199"/>
      <c r="F1015" s="198"/>
      <c r="G1015" s="198"/>
      <c r="H1015" s="198"/>
    </row>
    <row r="1016" spans="1:8" ht="12.75">
      <c r="A1016" s="198"/>
      <c r="B1016" s="198"/>
      <c r="C1016" s="198"/>
      <c r="D1016" s="199"/>
      <c r="E1016" s="199"/>
      <c r="F1016" s="198"/>
      <c r="G1016" s="198"/>
      <c r="H1016" s="198"/>
    </row>
    <row r="1017" spans="1:8" ht="12.75">
      <c r="A1017" s="198"/>
      <c r="B1017" s="198"/>
      <c r="C1017" s="198"/>
      <c r="D1017" s="199"/>
      <c r="E1017" s="199"/>
      <c r="F1017" s="198"/>
      <c r="G1017" s="198"/>
      <c r="H1017" s="198"/>
    </row>
    <row r="1018" spans="1:8" ht="12.75">
      <c r="A1018" s="198"/>
      <c r="B1018" s="198"/>
      <c r="C1018" s="198"/>
      <c r="D1018" s="199"/>
      <c r="E1018" s="199"/>
      <c r="F1018" s="198"/>
      <c r="G1018" s="198"/>
      <c r="H1018" s="198"/>
    </row>
    <row r="1019" spans="1:8" ht="12.75">
      <c r="A1019" s="198"/>
      <c r="B1019" s="198"/>
      <c r="C1019" s="198"/>
      <c r="D1019" s="199"/>
      <c r="E1019" s="199"/>
      <c r="F1019" s="198"/>
      <c r="G1019" s="198"/>
      <c r="H1019" s="198"/>
    </row>
    <row r="1020" spans="1:8" ht="12.75">
      <c r="A1020" s="198"/>
      <c r="B1020" s="198"/>
      <c r="C1020" s="198"/>
      <c r="D1020" s="199"/>
      <c r="E1020" s="199"/>
      <c r="F1020" s="198"/>
      <c r="G1020" s="198"/>
      <c r="H1020" s="198"/>
    </row>
    <row r="1021" spans="1:8" ht="12.75">
      <c r="A1021" s="198"/>
      <c r="B1021" s="198"/>
      <c r="C1021" s="198"/>
      <c r="D1021" s="199"/>
      <c r="E1021" s="199"/>
      <c r="F1021" s="198"/>
      <c r="G1021" s="198"/>
      <c r="H1021" s="198"/>
    </row>
    <row r="1022" spans="1:8" ht="12.75">
      <c r="A1022" s="198"/>
      <c r="B1022" s="198"/>
      <c r="C1022" s="198"/>
      <c r="D1022" s="199"/>
      <c r="E1022" s="199"/>
      <c r="F1022" s="198"/>
      <c r="G1022" s="198"/>
      <c r="H1022" s="198"/>
    </row>
    <row r="1023" spans="1:8" ht="12.75">
      <c r="A1023" s="198"/>
      <c r="B1023" s="198"/>
      <c r="C1023" s="198"/>
      <c r="D1023" s="199"/>
      <c r="E1023" s="199"/>
      <c r="F1023" s="198"/>
      <c r="G1023" s="198"/>
      <c r="H1023" s="198"/>
    </row>
    <row r="1024" spans="1:8" ht="12.75">
      <c r="A1024" s="198"/>
      <c r="B1024" s="198"/>
      <c r="C1024" s="198"/>
      <c r="D1024" s="199"/>
      <c r="E1024" s="199"/>
      <c r="F1024" s="198"/>
      <c r="G1024" s="198"/>
      <c r="H1024" s="198"/>
    </row>
    <row r="1025" spans="1:8" ht="12.75">
      <c r="A1025" s="198"/>
      <c r="B1025" s="198"/>
      <c r="C1025" s="198"/>
      <c r="D1025" s="199"/>
      <c r="E1025" s="199"/>
      <c r="F1025" s="198"/>
      <c r="G1025" s="198"/>
      <c r="H1025" s="198"/>
    </row>
    <row r="1026" spans="1:8" ht="12.75">
      <c r="A1026" s="198"/>
      <c r="B1026" s="198"/>
      <c r="C1026" s="198"/>
      <c r="D1026" s="199"/>
      <c r="E1026" s="199"/>
      <c r="F1026" s="198"/>
      <c r="G1026" s="198"/>
      <c r="H1026" s="198"/>
    </row>
    <row r="1027" spans="1:8" ht="12.75">
      <c r="A1027" s="198"/>
      <c r="B1027" s="198"/>
      <c r="C1027" s="198"/>
      <c r="D1027" s="199"/>
      <c r="E1027" s="199"/>
      <c r="F1027" s="198"/>
      <c r="G1027" s="198"/>
      <c r="H1027" s="198"/>
    </row>
    <row r="1028" spans="1:8" ht="12.75">
      <c r="A1028" s="198"/>
      <c r="B1028" s="198"/>
      <c r="C1028" s="198"/>
      <c r="D1028" s="199"/>
      <c r="E1028" s="199"/>
      <c r="F1028" s="198"/>
      <c r="G1028" s="198"/>
      <c r="H1028" s="198"/>
    </row>
    <row r="1029" spans="1:8" ht="12.75">
      <c r="A1029" s="198"/>
      <c r="B1029" s="198"/>
      <c r="C1029" s="198"/>
      <c r="D1029" s="199"/>
      <c r="E1029" s="199"/>
      <c r="F1029" s="198"/>
      <c r="G1029" s="198"/>
      <c r="H1029" s="198"/>
    </row>
    <row r="1030" spans="1:8" ht="12.75">
      <c r="A1030" s="198"/>
      <c r="B1030" s="198"/>
      <c r="C1030" s="198"/>
      <c r="D1030" s="199"/>
      <c r="E1030" s="199"/>
      <c r="F1030" s="198"/>
      <c r="G1030" s="198"/>
      <c r="H1030" s="198"/>
    </row>
    <row r="1031" spans="1:8" ht="12.75">
      <c r="A1031" s="198"/>
      <c r="B1031" s="198"/>
      <c r="C1031" s="198"/>
      <c r="D1031" s="199"/>
      <c r="E1031" s="199"/>
      <c r="F1031" s="198"/>
      <c r="G1031" s="198"/>
      <c r="H1031" s="198"/>
    </row>
    <row r="1032" spans="1:8" ht="12.75">
      <c r="A1032" s="198"/>
      <c r="B1032" s="198"/>
      <c r="C1032" s="198"/>
      <c r="D1032" s="199"/>
      <c r="E1032" s="199"/>
      <c r="F1032" s="198"/>
      <c r="G1032" s="198"/>
      <c r="H1032" s="198"/>
    </row>
    <row r="1033" spans="1:8" ht="12.75">
      <c r="A1033" s="198"/>
      <c r="B1033" s="198"/>
      <c r="C1033" s="198"/>
      <c r="D1033" s="199"/>
      <c r="E1033" s="199"/>
      <c r="F1033" s="198"/>
      <c r="G1033" s="198"/>
      <c r="H1033" s="198"/>
    </row>
    <row r="1034" spans="1:8" ht="12.75">
      <c r="A1034" s="198"/>
      <c r="B1034" s="198"/>
      <c r="C1034" s="198"/>
      <c r="D1034" s="199"/>
      <c r="E1034" s="199"/>
      <c r="F1034" s="198"/>
      <c r="G1034" s="198"/>
      <c r="H1034" s="198"/>
    </row>
    <row r="1035" spans="1:8" ht="12.75">
      <c r="A1035" s="198"/>
      <c r="B1035" s="198"/>
      <c r="C1035" s="198"/>
      <c r="D1035" s="199"/>
      <c r="E1035" s="199"/>
      <c r="F1035" s="198"/>
      <c r="G1035" s="198"/>
      <c r="H1035" s="198"/>
    </row>
    <row r="1036" spans="1:8" ht="12.75">
      <c r="A1036" s="198"/>
      <c r="B1036" s="198"/>
      <c r="C1036" s="198"/>
      <c r="D1036" s="199"/>
      <c r="E1036" s="199"/>
      <c r="F1036" s="198"/>
      <c r="G1036" s="198"/>
      <c r="H1036" s="198"/>
    </row>
    <row r="1037" spans="1:8" ht="12.75">
      <c r="A1037" s="198"/>
      <c r="B1037" s="198"/>
      <c r="C1037" s="198"/>
      <c r="D1037" s="199"/>
      <c r="E1037" s="199"/>
      <c r="F1037" s="198"/>
      <c r="G1037" s="198"/>
      <c r="H1037" s="198"/>
    </row>
    <row r="1038" spans="1:8" ht="12.75">
      <c r="A1038" s="198"/>
      <c r="B1038" s="198"/>
      <c r="C1038" s="198"/>
      <c r="D1038" s="199"/>
      <c r="E1038" s="199"/>
      <c r="F1038" s="198"/>
      <c r="G1038" s="198"/>
      <c r="H1038" s="198"/>
    </row>
    <row r="1039" spans="1:8" ht="12.75">
      <c r="A1039" s="198"/>
      <c r="B1039" s="198"/>
      <c r="C1039" s="198"/>
      <c r="D1039" s="199"/>
      <c r="E1039" s="199"/>
      <c r="F1039" s="198"/>
      <c r="G1039" s="198"/>
      <c r="H1039" s="198"/>
    </row>
    <row r="1040" spans="1:8" ht="12.75">
      <c r="A1040" s="198"/>
      <c r="B1040" s="198"/>
      <c r="C1040" s="198"/>
      <c r="D1040" s="199"/>
      <c r="E1040" s="199"/>
      <c r="F1040" s="198"/>
      <c r="G1040" s="198"/>
      <c r="H1040" s="198"/>
    </row>
    <row r="1041" spans="1:8" ht="12.75">
      <c r="A1041" s="198"/>
      <c r="B1041" s="198"/>
      <c r="C1041" s="198"/>
      <c r="D1041" s="199"/>
      <c r="E1041" s="199"/>
      <c r="F1041" s="198"/>
      <c r="G1041" s="198"/>
      <c r="H1041" s="198"/>
    </row>
    <row r="1042" spans="1:8" ht="12.75">
      <c r="A1042" s="198"/>
      <c r="B1042" s="198"/>
      <c r="C1042" s="198"/>
      <c r="D1042" s="199"/>
      <c r="E1042" s="199"/>
      <c r="F1042" s="198"/>
      <c r="G1042" s="198"/>
      <c r="H1042" s="198"/>
    </row>
    <row r="1043" spans="1:8" ht="12.75">
      <c r="A1043" s="198"/>
      <c r="B1043" s="198"/>
      <c r="C1043" s="198"/>
      <c r="D1043" s="199"/>
      <c r="E1043" s="199"/>
      <c r="F1043" s="198"/>
      <c r="G1043" s="198"/>
      <c r="H1043" s="198"/>
    </row>
    <row r="1044" spans="1:8" ht="12.75">
      <c r="A1044" s="198"/>
      <c r="B1044" s="198"/>
      <c r="C1044" s="198"/>
      <c r="D1044" s="199"/>
      <c r="E1044" s="199"/>
      <c r="F1044" s="198"/>
      <c r="G1044" s="198"/>
      <c r="H1044" s="198"/>
    </row>
    <row r="1045" spans="1:8" ht="12.75">
      <c r="A1045" s="198"/>
      <c r="B1045" s="198"/>
      <c r="C1045" s="198"/>
      <c r="D1045" s="199"/>
      <c r="E1045" s="199"/>
      <c r="F1045" s="198"/>
      <c r="G1045" s="198"/>
      <c r="H1045" s="198"/>
    </row>
    <row r="1046" spans="1:8" ht="12.75">
      <c r="A1046" s="198"/>
      <c r="B1046" s="198"/>
      <c r="C1046" s="198"/>
      <c r="D1046" s="199"/>
      <c r="E1046" s="199"/>
      <c r="F1046" s="198"/>
      <c r="G1046" s="198"/>
      <c r="H1046" s="198"/>
    </row>
    <row r="1047" spans="1:8" ht="12.75">
      <c r="A1047" s="198"/>
      <c r="B1047" s="198"/>
      <c r="C1047" s="198"/>
      <c r="D1047" s="199"/>
      <c r="E1047" s="199"/>
      <c r="F1047" s="198"/>
      <c r="G1047" s="198"/>
      <c r="H1047" s="198"/>
    </row>
    <row r="1048" spans="1:8" ht="12.75">
      <c r="A1048" s="198"/>
      <c r="B1048" s="198"/>
      <c r="C1048" s="198"/>
      <c r="D1048" s="199"/>
      <c r="E1048" s="199"/>
      <c r="F1048" s="198"/>
      <c r="G1048" s="198"/>
      <c r="H1048" s="198"/>
    </row>
    <row r="1049" spans="1:8" ht="12.75">
      <c r="A1049" s="198"/>
      <c r="B1049" s="198"/>
      <c r="C1049" s="198"/>
      <c r="D1049" s="199"/>
      <c r="E1049" s="199"/>
      <c r="F1049" s="198"/>
      <c r="G1049" s="198"/>
      <c r="H1049" s="198"/>
    </row>
    <row r="1050" spans="1:8" ht="12.75">
      <c r="A1050" s="198"/>
      <c r="B1050" s="198"/>
      <c r="C1050" s="198"/>
      <c r="D1050" s="199"/>
      <c r="E1050" s="199"/>
      <c r="F1050" s="198"/>
      <c r="G1050" s="198"/>
      <c r="H1050" s="198"/>
    </row>
    <row r="1051" spans="1:8" ht="12.75">
      <c r="A1051" s="198"/>
      <c r="B1051" s="198"/>
      <c r="C1051" s="198"/>
      <c r="D1051" s="199"/>
      <c r="E1051" s="199"/>
      <c r="F1051" s="198"/>
      <c r="G1051" s="198"/>
      <c r="H1051" s="198"/>
    </row>
    <row r="1052" spans="1:8" ht="12.75">
      <c r="A1052" s="198"/>
      <c r="B1052" s="198"/>
      <c r="C1052" s="198"/>
      <c r="D1052" s="199"/>
      <c r="E1052" s="199"/>
      <c r="F1052" s="198"/>
      <c r="G1052" s="198"/>
      <c r="H1052" s="198"/>
    </row>
    <row r="1053" spans="1:8" ht="12.75">
      <c r="A1053" s="198"/>
      <c r="B1053" s="198"/>
      <c r="C1053" s="198"/>
      <c r="D1053" s="199"/>
      <c r="E1053" s="199"/>
      <c r="F1053" s="198"/>
      <c r="G1053" s="198"/>
      <c r="H1053" s="198"/>
    </row>
    <row r="1054" spans="1:8" ht="12.75">
      <c r="A1054" s="198"/>
      <c r="B1054" s="198"/>
      <c r="C1054" s="198"/>
      <c r="D1054" s="199"/>
      <c r="E1054" s="199"/>
      <c r="F1054" s="198"/>
      <c r="G1054" s="198"/>
      <c r="H1054" s="198"/>
    </row>
    <row r="1055" spans="1:8" ht="12.75">
      <c r="A1055" s="198"/>
      <c r="B1055" s="198"/>
      <c r="C1055" s="198"/>
      <c r="D1055" s="199"/>
      <c r="E1055" s="199"/>
      <c r="F1055" s="198"/>
      <c r="G1055" s="198"/>
      <c r="H1055" s="198"/>
    </row>
    <row r="1056" spans="1:8" ht="12.75">
      <c r="A1056" s="198"/>
      <c r="B1056" s="198"/>
      <c r="C1056" s="198"/>
      <c r="D1056" s="199"/>
      <c r="E1056" s="199"/>
      <c r="F1056" s="198"/>
      <c r="G1056" s="198"/>
      <c r="H1056" s="198"/>
    </row>
    <row r="1057" spans="1:8" ht="12.75">
      <c r="A1057" s="198"/>
      <c r="B1057" s="198"/>
      <c r="C1057" s="198"/>
      <c r="D1057" s="199"/>
      <c r="E1057" s="199"/>
      <c r="F1057" s="198"/>
      <c r="G1057" s="198"/>
      <c r="H1057" s="198"/>
    </row>
    <row r="1058" spans="1:8" ht="12.75">
      <c r="A1058" s="198"/>
      <c r="B1058" s="198"/>
      <c r="C1058" s="198"/>
      <c r="D1058" s="199"/>
      <c r="E1058" s="199"/>
      <c r="F1058" s="198"/>
      <c r="G1058" s="198"/>
      <c r="H1058" s="198"/>
    </row>
    <row r="1059" spans="1:8" ht="12.75">
      <c r="A1059" s="198"/>
      <c r="B1059" s="198"/>
      <c r="C1059" s="198"/>
      <c r="D1059" s="199"/>
      <c r="E1059" s="199"/>
      <c r="F1059" s="198"/>
      <c r="G1059" s="198"/>
      <c r="H1059" s="198"/>
    </row>
    <row r="1060" spans="1:8" ht="12.75">
      <c r="A1060" s="198"/>
      <c r="B1060" s="198"/>
      <c r="C1060" s="198"/>
      <c r="D1060" s="199"/>
      <c r="E1060" s="199"/>
      <c r="F1060" s="198"/>
      <c r="G1060" s="198"/>
      <c r="H1060" s="198"/>
    </row>
    <row r="1061" spans="1:8" ht="12.75">
      <c r="A1061" s="198"/>
      <c r="B1061" s="198"/>
      <c r="C1061" s="198"/>
      <c r="D1061" s="199"/>
      <c r="E1061" s="199"/>
      <c r="F1061" s="198"/>
      <c r="G1061" s="198"/>
      <c r="H1061" s="198"/>
    </row>
    <row r="1062" spans="1:8" ht="12.75">
      <c r="A1062" s="198"/>
      <c r="B1062" s="198"/>
      <c r="C1062" s="198"/>
      <c r="D1062" s="199"/>
      <c r="E1062" s="199"/>
      <c r="F1062" s="198"/>
      <c r="G1062" s="198"/>
      <c r="H1062" s="198"/>
    </row>
    <row r="1063" spans="1:8" ht="12.75">
      <c r="A1063" s="198"/>
      <c r="B1063" s="198"/>
      <c r="C1063" s="198"/>
      <c r="D1063" s="199"/>
      <c r="E1063" s="199"/>
      <c r="F1063" s="198"/>
      <c r="G1063" s="198"/>
      <c r="H1063" s="198"/>
    </row>
    <row r="1064" spans="1:8" ht="12.75">
      <c r="A1064" s="198"/>
      <c r="B1064" s="198"/>
      <c r="C1064" s="198"/>
      <c r="D1064" s="199"/>
      <c r="E1064" s="199"/>
      <c r="F1064" s="198"/>
      <c r="G1064" s="198"/>
      <c r="H1064" s="198"/>
    </row>
    <row r="1065" spans="1:8" ht="12.75">
      <c r="A1065" s="198"/>
      <c r="B1065" s="198"/>
      <c r="C1065" s="198"/>
      <c r="D1065" s="199"/>
      <c r="E1065" s="199"/>
      <c r="F1065" s="198"/>
      <c r="G1065" s="198"/>
      <c r="H1065" s="198"/>
    </row>
    <row r="1066" spans="1:8" ht="12.75">
      <c r="A1066" s="198"/>
      <c r="B1066" s="198"/>
      <c r="C1066" s="198"/>
      <c r="D1066" s="199"/>
      <c r="E1066" s="199"/>
      <c r="F1066" s="198"/>
      <c r="G1066" s="198"/>
      <c r="H1066" s="198"/>
    </row>
    <row r="1067" spans="1:8" ht="12.75">
      <c r="A1067" s="198"/>
      <c r="B1067" s="198"/>
      <c r="C1067" s="198"/>
      <c r="D1067" s="199"/>
      <c r="E1067" s="199"/>
      <c r="F1067" s="198"/>
      <c r="G1067" s="198"/>
      <c r="H1067" s="198"/>
    </row>
    <row r="1068" spans="1:8" ht="12.75">
      <c r="A1068" s="198"/>
      <c r="B1068" s="198"/>
      <c r="C1068" s="198"/>
      <c r="D1068" s="199"/>
      <c r="E1068" s="199"/>
      <c r="F1068" s="198"/>
      <c r="G1068" s="198"/>
      <c r="H1068" s="198"/>
    </row>
    <row r="1069" spans="1:8" ht="12.75">
      <c r="A1069" s="198"/>
      <c r="B1069" s="198"/>
      <c r="C1069" s="198"/>
      <c r="D1069" s="199"/>
      <c r="E1069" s="199"/>
      <c r="F1069" s="198"/>
      <c r="G1069" s="198"/>
      <c r="H1069" s="198"/>
    </row>
    <row r="1070" spans="1:8" ht="12.75">
      <c r="A1070" s="198"/>
      <c r="B1070" s="198"/>
      <c r="C1070" s="198"/>
      <c r="D1070" s="199"/>
      <c r="E1070" s="199"/>
      <c r="F1070" s="198"/>
      <c r="G1070" s="198"/>
      <c r="H1070" s="198"/>
    </row>
    <row r="1071" spans="1:8" ht="12.75">
      <c r="A1071" s="198"/>
      <c r="B1071" s="198"/>
      <c r="C1071" s="198"/>
      <c r="D1071" s="199"/>
      <c r="E1071" s="199"/>
      <c r="F1071" s="198"/>
      <c r="G1071" s="198"/>
      <c r="H1071" s="198"/>
    </row>
    <row r="1072" spans="1:8" ht="12.75">
      <c r="A1072" s="198"/>
      <c r="B1072" s="198"/>
      <c r="C1072" s="198"/>
      <c r="D1072" s="199"/>
      <c r="E1072" s="199"/>
      <c r="F1072" s="198"/>
      <c r="G1072" s="198"/>
      <c r="H1072" s="198"/>
    </row>
    <row r="1073" spans="1:8" ht="12.75">
      <c r="A1073" s="198"/>
      <c r="B1073" s="198"/>
      <c r="C1073" s="198"/>
      <c r="D1073" s="199"/>
      <c r="E1073" s="199"/>
      <c r="F1073" s="198"/>
      <c r="G1073" s="198"/>
      <c r="H1073" s="198"/>
    </row>
    <row r="1074" spans="1:8" ht="12.75">
      <c r="A1074" s="198"/>
      <c r="B1074" s="198"/>
      <c r="C1074" s="198"/>
      <c r="D1074" s="199"/>
      <c r="E1074" s="199"/>
      <c r="F1074" s="198"/>
      <c r="G1074" s="198"/>
      <c r="H1074" s="198"/>
    </row>
    <row r="1075" spans="1:8" ht="12.75">
      <c r="A1075" s="198"/>
      <c r="B1075" s="198"/>
      <c r="C1075" s="198"/>
      <c r="D1075" s="199"/>
      <c r="E1075" s="199"/>
      <c r="F1075" s="198"/>
      <c r="G1075" s="198"/>
      <c r="H1075" s="198"/>
    </row>
    <row r="1076" spans="1:8" ht="12.75">
      <c r="A1076" s="198"/>
      <c r="B1076" s="198"/>
      <c r="C1076" s="198"/>
      <c r="D1076" s="199"/>
      <c r="E1076" s="199"/>
      <c r="F1076" s="198"/>
      <c r="G1076" s="198"/>
      <c r="H1076" s="198"/>
    </row>
    <row r="1077" spans="1:8" ht="12.75">
      <c r="A1077" s="198"/>
      <c r="B1077" s="198"/>
      <c r="C1077" s="198"/>
      <c r="D1077" s="199"/>
      <c r="E1077" s="199"/>
      <c r="F1077" s="198"/>
      <c r="G1077" s="198"/>
      <c r="H1077" s="198"/>
    </row>
    <row r="1078" spans="1:8" ht="12.75">
      <c r="A1078" s="198"/>
      <c r="B1078" s="198"/>
      <c r="C1078" s="198"/>
      <c r="D1078" s="199"/>
      <c r="E1078" s="199"/>
      <c r="F1078" s="198"/>
      <c r="G1078" s="198"/>
      <c r="H1078" s="198"/>
    </row>
    <row r="1079" spans="1:8" ht="12.75">
      <c r="A1079" s="198"/>
      <c r="B1079" s="198"/>
      <c r="C1079" s="198"/>
      <c r="D1079" s="199"/>
      <c r="E1079" s="199"/>
      <c r="F1079" s="198"/>
      <c r="G1079" s="198"/>
      <c r="H1079" s="198"/>
    </row>
    <row r="1080" spans="1:8" ht="12.75">
      <c r="A1080" s="198"/>
      <c r="B1080" s="198"/>
      <c r="C1080" s="198"/>
      <c r="D1080" s="199"/>
      <c r="E1080" s="199"/>
      <c r="F1080" s="198"/>
      <c r="G1080" s="198"/>
      <c r="H1080" s="198"/>
    </row>
    <row r="1081" spans="1:8" ht="12.75">
      <c r="A1081" s="198"/>
      <c r="B1081" s="198"/>
      <c r="C1081" s="198"/>
      <c r="D1081" s="199"/>
      <c r="E1081" s="199"/>
      <c r="F1081" s="198"/>
      <c r="G1081" s="198"/>
      <c r="H1081" s="198"/>
    </row>
    <row r="1082" spans="1:8" ht="12.75">
      <c r="A1082" s="198"/>
      <c r="B1082" s="198"/>
      <c r="C1082" s="198"/>
      <c r="D1082" s="199"/>
      <c r="E1082" s="199"/>
      <c r="F1082" s="198"/>
      <c r="G1082" s="198"/>
      <c r="H1082" s="198"/>
    </row>
    <row r="1083" spans="1:8" ht="12.75">
      <c r="A1083" s="198"/>
      <c r="B1083" s="198"/>
      <c r="C1083" s="198"/>
      <c r="D1083" s="199"/>
      <c r="E1083" s="199"/>
      <c r="F1083" s="198"/>
      <c r="G1083" s="198"/>
      <c r="H1083" s="198"/>
    </row>
    <row r="1084" spans="1:8" ht="12.75">
      <c r="A1084" s="198"/>
      <c r="B1084" s="198"/>
      <c r="C1084" s="198"/>
      <c r="D1084" s="199"/>
      <c r="E1084" s="199"/>
      <c r="F1084" s="198"/>
      <c r="G1084" s="198"/>
      <c r="H1084" s="198"/>
    </row>
    <row r="1085" spans="1:8" ht="12.75">
      <c r="A1085" s="198"/>
      <c r="B1085" s="198"/>
      <c r="C1085" s="198"/>
      <c r="D1085" s="199"/>
      <c r="E1085" s="199"/>
      <c r="F1085" s="198"/>
      <c r="G1085" s="198"/>
      <c r="H1085" s="198"/>
    </row>
    <row r="1086" spans="1:8" ht="12.75">
      <c r="A1086" s="198"/>
      <c r="B1086" s="198"/>
      <c r="C1086" s="198"/>
      <c r="D1086" s="199"/>
      <c r="E1086" s="199"/>
      <c r="F1086" s="198"/>
      <c r="G1086" s="198"/>
      <c r="H1086" s="198"/>
    </row>
    <row r="1087" spans="1:8" ht="12.75">
      <c r="A1087" s="198"/>
      <c r="B1087" s="198"/>
      <c r="C1087" s="198"/>
      <c r="D1087" s="199"/>
      <c r="E1087" s="199"/>
      <c r="F1087" s="198"/>
      <c r="G1087" s="198"/>
      <c r="H1087" s="198"/>
    </row>
    <row r="1088" spans="1:8" ht="12.75">
      <c r="A1088" s="198"/>
      <c r="B1088" s="198"/>
      <c r="C1088" s="198"/>
      <c r="D1088" s="199"/>
      <c r="E1088" s="199"/>
      <c r="F1088" s="198"/>
      <c r="G1088" s="198"/>
      <c r="H1088" s="198"/>
    </row>
    <row r="1089" spans="1:8" ht="12.75">
      <c r="A1089" s="198"/>
      <c r="B1089" s="198"/>
      <c r="C1089" s="198"/>
      <c r="D1089" s="199"/>
      <c r="E1089" s="199"/>
      <c r="F1089" s="198"/>
      <c r="G1089" s="198"/>
      <c r="H1089" s="198"/>
    </row>
    <row r="1090" spans="1:8" ht="12.75">
      <c r="A1090" s="198"/>
      <c r="B1090" s="198"/>
      <c r="C1090" s="198"/>
      <c r="D1090" s="199"/>
      <c r="E1090" s="199"/>
      <c r="F1090" s="198"/>
      <c r="G1090" s="198"/>
      <c r="H1090" s="198"/>
    </row>
    <row r="1091" spans="1:8" ht="12.75">
      <c r="A1091" s="198"/>
      <c r="B1091" s="198"/>
      <c r="C1091" s="198"/>
      <c r="D1091" s="199"/>
      <c r="E1091" s="199"/>
      <c r="F1091" s="198"/>
      <c r="G1091" s="198"/>
      <c r="H1091" s="198"/>
    </row>
    <row r="1092" spans="1:8" ht="12.75">
      <c r="A1092" s="198"/>
      <c r="B1092" s="198"/>
      <c r="C1092" s="198"/>
      <c r="D1092" s="199"/>
      <c r="E1092" s="199"/>
      <c r="F1092" s="198"/>
      <c r="G1092" s="198"/>
      <c r="H1092" s="198"/>
    </row>
    <row r="1093" spans="1:8" ht="12.75">
      <c r="A1093" s="198"/>
      <c r="B1093" s="198"/>
      <c r="C1093" s="198"/>
      <c r="D1093" s="199"/>
      <c r="E1093" s="199"/>
      <c r="F1093" s="198"/>
      <c r="G1093" s="198"/>
      <c r="H1093" s="198"/>
    </row>
    <row r="1094" spans="1:8" ht="12.75">
      <c r="A1094" s="198"/>
      <c r="B1094" s="198"/>
      <c r="C1094" s="198"/>
      <c r="D1094" s="199"/>
      <c r="E1094" s="199"/>
      <c r="F1094" s="198"/>
      <c r="G1094" s="198"/>
      <c r="H1094" s="198"/>
    </row>
    <row r="1095" spans="1:8" ht="12.75">
      <c r="A1095" s="198"/>
      <c r="B1095" s="198"/>
      <c r="C1095" s="198"/>
      <c r="D1095" s="199"/>
      <c r="E1095" s="199"/>
      <c r="F1095" s="198"/>
      <c r="G1095" s="198"/>
      <c r="H1095" s="198"/>
    </row>
    <row r="1096" spans="1:8" ht="12.75">
      <c r="A1096" s="198"/>
      <c r="B1096" s="198"/>
      <c r="C1096" s="198"/>
      <c r="D1096" s="199"/>
      <c r="E1096" s="199"/>
      <c r="F1096" s="198"/>
      <c r="G1096" s="198"/>
      <c r="H1096" s="198"/>
    </row>
    <row r="1097" spans="1:8" ht="12.75">
      <c r="A1097" s="198"/>
      <c r="B1097" s="198"/>
      <c r="C1097" s="198"/>
      <c r="D1097" s="199"/>
      <c r="E1097" s="199"/>
      <c r="F1097" s="198"/>
      <c r="G1097" s="198"/>
      <c r="H1097" s="198"/>
    </row>
    <row r="1098" spans="1:8" ht="12.75">
      <c r="A1098" s="198"/>
      <c r="B1098" s="198"/>
      <c r="C1098" s="198"/>
      <c r="D1098" s="199"/>
      <c r="E1098" s="199"/>
      <c r="F1098" s="198"/>
      <c r="G1098" s="198"/>
      <c r="H1098" s="198"/>
    </row>
    <row r="1099" spans="1:8" ht="12.75">
      <c r="A1099" s="198"/>
      <c r="B1099" s="198"/>
      <c r="C1099" s="198"/>
      <c r="D1099" s="199"/>
      <c r="E1099" s="199"/>
      <c r="F1099" s="198"/>
      <c r="G1099" s="198"/>
      <c r="H1099" s="198"/>
    </row>
    <row r="1100" spans="1:8" ht="12.75">
      <c r="A1100" s="198"/>
      <c r="B1100" s="198"/>
      <c r="C1100" s="198"/>
      <c r="D1100" s="199"/>
      <c r="E1100" s="199"/>
      <c r="F1100" s="198"/>
      <c r="G1100" s="198"/>
      <c r="H1100" s="198"/>
    </row>
    <row r="1101" spans="1:8" ht="12.75">
      <c r="A1101" s="198"/>
      <c r="B1101" s="198"/>
      <c r="C1101" s="198"/>
      <c r="D1101" s="199"/>
      <c r="E1101" s="199"/>
      <c r="F1101" s="198"/>
      <c r="G1101" s="198"/>
      <c r="H1101" s="198"/>
    </row>
    <row r="1102" spans="1:8" ht="12.75">
      <c r="A1102" s="198"/>
      <c r="B1102" s="198"/>
      <c r="C1102" s="198"/>
      <c r="D1102" s="199"/>
      <c r="E1102" s="199"/>
      <c r="F1102" s="198"/>
      <c r="G1102" s="198"/>
      <c r="H1102" s="198"/>
    </row>
    <row r="1103" spans="1:8" ht="12.75">
      <c r="A1103" s="198"/>
      <c r="B1103" s="198"/>
      <c r="C1103" s="198"/>
      <c r="D1103" s="199"/>
      <c r="E1103" s="199"/>
      <c r="F1103" s="198"/>
      <c r="G1103" s="198"/>
      <c r="H1103" s="198"/>
    </row>
    <row r="1104" spans="1:8" ht="12.75">
      <c r="A1104" s="198"/>
      <c r="B1104" s="198"/>
      <c r="C1104" s="198"/>
      <c r="D1104" s="199"/>
      <c r="E1104" s="199"/>
      <c r="F1104" s="198"/>
      <c r="G1104" s="198"/>
      <c r="H1104" s="198"/>
    </row>
    <row r="1105" spans="1:8" ht="12.75">
      <c r="A1105" s="198"/>
      <c r="B1105" s="198"/>
      <c r="C1105" s="198"/>
      <c r="D1105" s="199"/>
      <c r="E1105" s="199"/>
      <c r="F1105" s="198"/>
      <c r="G1105" s="198"/>
      <c r="H1105" s="198"/>
    </row>
    <row r="1106" spans="1:8" ht="12.75">
      <c r="A1106" s="198"/>
      <c r="B1106" s="198"/>
      <c r="C1106" s="198"/>
      <c r="D1106" s="199"/>
      <c r="E1106" s="199"/>
      <c r="F1106" s="198"/>
      <c r="G1106" s="198"/>
      <c r="H1106" s="198"/>
    </row>
    <row r="1107" spans="1:8" ht="12.75">
      <c r="A1107" s="198"/>
      <c r="B1107" s="198"/>
      <c r="C1107" s="198"/>
      <c r="D1107" s="199"/>
      <c r="E1107" s="199"/>
      <c r="F1107" s="198"/>
      <c r="G1107" s="198"/>
      <c r="H1107" s="198"/>
    </row>
    <row r="1108" spans="1:8" ht="12.75">
      <c r="A1108" s="198"/>
      <c r="B1108" s="198"/>
      <c r="C1108" s="198"/>
      <c r="D1108" s="199"/>
      <c r="E1108" s="199"/>
      <c r="F1108" s="198"/>
      <c r="G1108" s="198"/>
      <c r="H1108" s="198"/>
    </row>
    <row r="1109" spans="1:8" ht="12.75">
      <c r="A1109" s="198"/>
      <c r="B1109" s="198"/>
      <c r="C1109" s="198"/>
      <c r="D1109" s="199"/>
      <c r="E1109" s="199"/>
      <c r="F1109" s="198"/>
      <c r="G1109" s="198"/>
      <c r="H1109" s="198"/>
    </row>
    <row r="1110" spans="1:8" ht="12.75">
      <c r="A1110" s="198"/>
      <c r="B1110" s="198"/>
      <c r="C1110" s="198"/>
      <c r="D1110" s="199"/>
      <c r="E1110" s="199"/>
      <c r="F1110" s="198"/>
      <c r="G1110" s="198"/>
      <c r="H1110" s="198"/>
    </row>
    <row r="1111" spans="1:8" ht="12.75">
      <c r="A1111" s="198"/>
      <c r="B1111" s="198"/>
      <c r="C1111" s="198"/>
      <c r="D1111" s="199"/>
      <c r="E1111" s="199"/>
      <c r="F1111" s="198"/>
      <c r="G1111" s="198"/>
      <c r="H1111" s="198"/>
    </row>
    <row r="1112" spans="1:8" ht="12.75">
      <c r="A1112" s="198"/>
      <c r="B1112" s="198"/>
      <c r="C1112" s="198"/>
      <c r="D1112" s="199"/>
      <c r="E1112" s="199"/>
      <c r="F1112" s="198"/>
      <c r="G1112" s="198"/>
      <c r="H1112" s="198"/>
    </row>
    <row r="1113" spans="1:8" ht="12.75">
      <c r="A1113" s="198"/>
      <c r="B1113" s="198"/>
      <c r="C1113" s="198"/>
      <c r="D1113" s="199"/>
      <c r="E1113" s="199"/>
      <c r="F1113" s="198"/>
      <c r="G1113" s="198"/>
      <c r="H1113" s="198"/>
    </row>
    <row r="1114" spans="1:8" ht="12.75">
      <c r="A1114" s="198"/>
      <c r="B1114" s="198"/>
      <c r="C1114" s="198"/>
      <c r="D1114" s="199"/>
      <c r="E1114" s="199"/>
      <c r="F1114" s="198"/>
      <c r="G1114" s="198"/>
      <c r="H1114" s="198"/>
    </row>
    <row r="1115" spans="1:8" ht="12.75">
      <c r="A1115" s="198"/>
      <c r="B1115" s="198"/>
      <c r="C1115" s="198"/>
      <c r="D1115" s="199"/>
      <c r="E1115" s="199"/>
      <c r="F1115" s="198"/>
      <c r="G1115" s="198"/>
      <c r="H1115" s="198"/>
    </row>
    <row r="1116" spans="1:8" ht="12.75">
      <c r="A1116" s="198"/>
      <c r="B1116" s="198"/>
      <c r="C1116" s="198"/>
      <c r="D1116" s="199"/>
      <c r="E1116" s="199"/>
      <c r="F1116" s="198"/>
      <c r="G1116" s="198"/>
      <c r="H1116" s="198"/>
    </row>
    <row r="1117" spans="1:8" ht="12.75">
      <c r="A1117" s="198"/>
      <c r="B1117" s="198"/>
      <c r="C1117" s="198"/>
      <c r="D1117" s="199"/>
      <c r="E1117" s="199"/>
      <c r="F1117" s="198"/>
      <c r="G1117" s="198"/>
      <c r="H1117" s="198"/>
    </row>
    <row r="1118" spans="1:8" ht="12.75">
      <c r="A1118" s="198"/>
      <c r="B1118" s="198"/>
      <c r="C1118" s="198"/>
      <c r="D1118" s="199"/>
      <c r="E1118" s="199"/>
      <c r="F1118" s="198"/>
      <c r="G1118" s="198"/>
      <c r="H1118" s="198"/>
    </row>
    <row r="1119" spans="1:8" ht="12.75">
      <c r="A1119" s="198"/>
      <c r="B1119" s="198"/>
      <c r="C1119" s="198"/>
      <c r="D1119" s="199"/>
      <c r="E1119" s="199"/>
      <c r="F1119" s="198"/>
      <c r="G1119" s="198"/>
      <c r="H1119" s="198"/>
    </row>
    <row r="1120" spans="1:8" ht="12.75">
      <c r="A1120" s="198"/>
      <c r="B1120" s="198"/>
      <c r="C1120" s="198"/>
      <c r="D1120" s="199"/>
      <c r="E1120" s="199"/>
      <c r="F1120" s="198"/>
      <c r="G1120" s="198"/>
      <c r="H1120" s="198"/>
    </row>
    <row r="1121" spans="1:8" ht="12.75">
      <c r="A1121" s="198"/>
      <c r="B1121" s="198"/>
      <c r="C1121" s="198"/>
      <c r="D1121" s="199"/>
      <c r="E1121" s="199"/>
      <c r="F1121" s="198"/>
      <c r="G1121" s="198"/>
      <c r="H1121" s="198"/>
    </row>
    <row r="1122" spans="1:8" ht="12.75">
      <c r="A1122" s="198"/>
      <c r="B1122" s="198"/>
      <c r="C1122" s="198"/>
      <c r="D1122" s="199"/>
      <c r="E1122" s="199"/>
      <c r="F1122" s="198"/>
      <c r="G1122" s="198"/>
      <c r="H1122" s="198"/>
    </row>
    <row r="1123" spans="1:8" ht="12.75">
      <c r="A1123" s="198"/>
      <c r="B1123" s="198"/>
      <c r="C1123" s="198"/>
      <c r="D1123" s="199"/>
      <c r="E1123" s="199"/>
      <c r="F1123" s="198"/>
      <c r="G1123" s="198"/>
      <c r="H1123" s="198"/>
    </row>
    <row r="1124" spans="1:8" ht="12.75">
      <c r="A1124" s="198"/>
      <c r="B1124" s="198"/>
      <c r="C1124" s="198"/>
      <c r="D1124" s="199"/>
      <c r="E1124" s="199"/>
      <c r="F1124" s="198"/>
      <c r="G1124" s="198"/>
      <c r="H1124" s="198"/>
    </row>
    <row r="1125" spans="1:8" ht="12.75">
      <c r="A1125" s="198"/>
      <c r="B1125" s="198"/>
      <c r="C1125" s="198"/>
      <c r="D1125" s="199"/>
      <c r="E1125" s="199"/>
      <c r="F1125" s="198"/>
      <c r="G1125" s="198"/>
      <c r="H1125" s="198"/>
    </row>
    <row r="1126" spans="1:8" ht="12.75">
      <c r="A1126" s="198"/>
      <c r="B1126" s="198"/>
      <c r="C1126" s="198"/>
      <c r="D1126" s="199"/>
      <c r="E1126" s="199"/>
      <c r="F1126" s="198"/>
      <c r="G1126" s="198"/>
      <c r="H1126" s="198"/>
    </row>
    <row r="1127" spans="1:8" ht="12.75">
      <c r="A1127" s="198"/>
      <c r="B1127" s="198"/>
      <c r="C1127" s="198"/>
      <c r="D1127" s="199"/>
      <c r="E1127" s="199"/>
      <c r="F1127" s="198"/>
      <c r="G1127" s="198"/>
      <c r="H1127" s="198"/>
    </row>
    <row r="1128" spans="1:8" ht="12.75">
      <c r="A1128" s="198"/>
      <c r="B1128" s="198"/>
      <c r="C1128" s="198"/>
      <c r="D1128" s="199"/>
      <c r="E1128" s="199"/>
      <c r="F1128" s="198"/>
      <c r="G1128" s="198"/>
      <c r="H1128" s="198"/>
    </row>
    <row r="1129" spans="1:8" ht="12.75">
      <c r="A1129" s="198"/>
      <c r="B1129" s="198"/>
      <c r="C1129" s="198"/>
      <c r="D1129" s="199"/>
      <c r="E1129" s="199"/>
      <c r="F1129" s="198"/>
      <c r="G1129" s="198"/>
      <c r="H1129" s="198"/>
    </row>
    <row r="1130" spans="1:8" ht="12.75">
      <c r="A1130" s="198"/>
      <c r="B1130" s="198"/>
      <c r="C1130" s="198"/>
      <c r="D1130" s="199"/>
      <c r="E1130" s="199"/>
      <c r="F1130" s="198"/>
      <c r="G1130" s="198"/>
      <c r="H1130" s="198"/>
    </row>
    <row r="1131" spans="1:8" ht="12.75">
      <c r="A1131" s="198"/>
      <c r="B1131" s="198"/>
      <c r="C1131" s="198"/>
      <c r="D1131" s="199"/>
      <c r="E1131" s="199"/>
      <c r="F1131" s="198"/>
      <c r="G1131" s="198"/>
      <c r="H1131" s="198"/>
    </row>
    <row r="1132" spans="1:8" ht="12.75">
      <c r="A1132" s="198"/>
      <c r="B1132" s="198"/>
      <c r="C1132" s="198"/>
      <c r="D1132" s="199"/>
      <c r="E1132" s="199"/>
      <c r="F1132" s="198"/>
      <c r="G1132" s="198"/>
      <c r="H1132" s="198"/>
    </row>
    <row r="1133" spans="1:8" ht="12.75">
      <c r="A1133" s="198"/>
      <c r="B1133" s="198"/>
      <c r="C1133" s="198"/>
      <c r="D1133" s="199"/>
      <c r="E1133" s="199"/>
      <c r="F1133" s="198"/>
      <c r="G1133" s="198"/>
      <c r="H1133" s="198"/>
    </row>
    <row r="1134" spans="1:8" ht="12.75">
      <c r="A1134" s="198"/>
      <c r="B1134" s="198"/>
      <c r="C1134" s="198"/>
      <c r="D1134" s="199"/>
      <c r="E1134" s="199"/>
      <c r="F1134" s="198"/>
      <c r="G1134" s="198"/>
      <c r="H1134" s="198"/>
    </row>
    <row r="1135" spans="1:8" ht="12.75">
      <c r="A1135" s="198"/>
      <c r="B1135" s="198"/>
      <c r="C1135" s="198"/>
      <c r="D1135" s="199"/>
      <c r="E1135" s="199"/>
      <c r="F1135" s="198"/>
      <c r="G1135" s="198"/>
      <c r="H1135" s="198"/>
    </row>
    <row r="1136" spans="1:8" ht="12.75">
      <c r="A1136" s="198"/>
      <c r="B1136" s="198"/>
      <c r="C1136" s="198"/>
      <c r="D1136" s="199"/>
      <c r="E1136" s="199"/>
      <c r="F1136" s="198"/>
      <c r="G1136" s="198"/>
      <c r="H1136" s="198"/>
    </row>
    <row r="1137" spans="1:8" ht="12.75">
      <c r="A1137" s="198"/>
      <c r="B1137" s="198"/>
      <c r="C1137" s="198"/>
      <c r="D1137" s="199"/>
      <c r="E1137" s="199"/>
      <c r="F1137" s="198"/>
      <c r="G1137" s="198"/>
      <c r="H1137" s="198"/>
    </row>
    <row r="1138" spans="1:8" ht="12.75">
      <c r="A1138" s="198"/>
      <c r="B1138" s="198"/>
      <c r="C1138" s="198"/>
      <c r="D1138" s="199"/>
      <c r="E1138" s="199"/>
      <c r="F1138" s="198"/>
      <c r="G1138" s="198"/>
      <c r="H1138" s="198"/>
    </row>
    <row r="1139" spans="1:8" ht="12.75">
      <c r="A1139" s="198"/>
      <c r="B1139" s="198"/>
      <c r="C1139" s="198"/>
      <c r="D1139" s="199"/>
      <c r="E1139" s="199"/>
      <c r="F1139" s="198"/>
      <c r="G1139" s="198"/>
      <c r="H1139" s="198"/>
    </row>
    <row r="1140" spans="1:8" ht="12.75">
      <c r="A1140" s="198"/>
      <c r="B1140" s="198"/>
      <c r="C1140" s="198"/>
      <c r="D1140" s="199"/>
      <c r="E1140" s="199"/>
      <c r="F1140" s="198"/>
      <c r="G1140" s="198"/>
      <c r="H1140" s="198"/>
    </row>
    <row r="1141" spans="1:8" ht="12.75">
      <c r="A1141" s="198"/>
      <c r="B1141" s="198"/>
      <c r="C1141" s="198"/>
      <c r="D1141" s="199"/>
      <c r="E1141" s="199"/>
      <c r="F1141" s="198"/>
      <c r="G1141" s="198"/>
      <c r="H1141" s="198"/>
    </row>
    <row r="1142" spans="1:8" ht="12.75">
      <c r="A1142" s="198"/>
      <c r="B1142" s="198"/>
      <c r="C1142" s="198"/>
      <c r="D1142" s="199"/>
      <c r="E1142" s="199"/>
      <c r="F1142" s="198"/>
      <c r="G1142" s="198"/>
      <c r="H1142" s="198"/>
    </row>
    <row r="1143" spans="1:8" ht="12.75">
      <c r="A1143" s="198"/>
      <c r="B1143" s="198"/>
      <c r="C1143" s="198"/>
      <c r="D1143" s="199"/>
      <c r="E1143" s="199"/>
      <c r="F1143" s="198"/>
      <c r="G1143" s="198"/>
      <c r="H1143" s="198"/>
    </row>
    <row r="1144" spans="1:8" ht="12.75">
      <c r="A1144" s="198"/>
      <c r="B1144" s="198"/>
      <c r="C1144" s="198"/>
      <c r="D1144" s="199"/>
      <c r="E1144" s="199"/>
      <c r="F1144" s="198"/>
      <c r="G1144" s="198"/>
      <c r="H1144" s="198"/>
    </row>
    <row r="1145" spans="1:8" ht="12.75">
      <c r="A1145" s="198"/>
      <c r="B1145" s="198"/>
      <c r="C1145" s="198"/>
      <c r="D1145" s="199"/>
      <c r="E1145" s="199"/>
      <c r="F1145" s="198"/>
      <c r="G1145" s="198"/>
      <c r="H1145" s="198"/>
    </row>
    <row r="1146" spans="1:8" ht="12.75">
      <c r="A1146" s="198"/>
      <c r="B1146" s="198"/>
      <c r="C1146" s="198"/>
      <c r="D1146" s="199"/>
      <c r="E1146" s="199"/>
      <c r="F1146" s="198"/>
      <c r="G1146" s="198"/>
      <c r="H1146" s="198"/>
    </row>
    <row r="1147" spans="1:8" ht="12.75">
      <c r="A1147" s="198"/>
      <c r="B1147" s="198"/>
      <c r="C1147" s="198"/>
      <c r="D1147" s="199"/>
      <c r="E1147" s="199"/>
      <c r="F1147" s="198"/>
      <c r="G1147" s="198"/>
      <c r="H1147" s="198"/>
    </row>
    <row r="1148" spans="1:8" ht="12.75">
      <c r="A1148" s="198"/>
      <c r="B1148" s="198"/>
      <c r="C1148" s="198"/>
      <c r="D1148" s="199"/>
      <c r="E1148" s="199"/>
      <c r="F1148" s="198"/>
      <c r="G1148" s="198"/>
      <c r="H1148" s="198"/>
    </row>
    <row r="1149" spans="1:8" ht="12.75">
      <c r="A1149" s="198"/>
      <c r="B1149" s="198"/>
      <c r="C1149" s="198"/>
      <c r="D1149" s="199"/>
      <c r="E1149" s="199"/>
      <c r="F1149" s="198"/>
      <c r="G1149" s="198"/>
      <c r="H1149" s="198"/>
    </row>
    <row r="1150" spans="1:8" ht="12.75">
      <c r="A1150" s="198"/>
      <c r="B1150" s="198"/>
      <c r="C1150" s="198"/>
      <c r="D1150" s="199"/>
      <c r="E1150" s="199"/>
      <c r="F1150" s="198"/>
      <c r="G1150" s="198"/>
      <c r="H1150" s="198"/>
    </row>
    <row r="1151" spans="1:8" ht="12.75">
      <c r="A1151" s="198"/>
      <c r="B1151" s="198"/>
      <c r="C1151" s="198"/>
      <c r="D1151" s="199"/>
      <c r="E1151" s="199"/>
      <c r="F1151" s="198"/>
      <c r="G1151" s="198"/>
      <c r="H1151" s="198"/>
    </row>
    <row r="1152" spans="1:8" ht="12.75">
      <c r="A1152" s="198"/>
      <c r="B1152" s="198"/>
      <c r="C1152" s="198"/>
      <c r="D1152" s="199"/>
      <c r="E1152" s="199"/>
      <c r="F1152" s="198"/>
      <c r="G1152" s="198"/>
      <c r="H1152" s="198"/>
    </row>
    <row r="1153" spans="1:8" ht="12.75">
      <c r="A1153" s="198"/>
      <c r="B1153" s="198"/>
      <c r="C1153" s="198"/>
      <c r="D1153" s="199"/>
      <c r="E1153" s="199"/>
      <c r="F1153" s="198"/>
      <c r="G1153" s="198"/>
      <c r="H1153" s="198"/>
    </row>
    <row r="1154" spans="1:8" ht="12.75">
      <c r="A1154" s="198"/>
      <c r="B1154" s="198"/>
      <c r="C1154" s="198"/>
      <c r="D1154" s="199"/>
      <c r="E1154" s="199"/>
      <c r="F1154" s="198"/>
      <c r="G1154" s="198"/>
      <c r="H1154" s="198"/>
    </row>
    <row r="1155" spans="1:8" ht="12.75">
      <c r="A1155" s="198"/>
      <c r="B1155" s="198"/>
      <c r="C1155" s="198"/>
      <c r="D1155" s="199"/>
      <c r="E1155" s="199"/>
      <c r="F1155" s="198"/>
      <c r="G1155" s="198"/>
      <c r="H1155" s="198"/>
    </row>
    <row r="1156" spans="1:8" ht="12.75">
      <c r="A1156" s="198"/>
      <c r="B1156" s="198"/>
      <c r="C1156" s="198"/>
      <c r="D1156" s="199"/>
      <c r="E1156" s="199"/>
      <c r="F1156" s="198"/>
      <c r="G1156" s="198"/>
      <c r="H1156" s="198"/>
    </row>
    <row r="1157" spans="1:8" ht="12.75">
      <c r="A1157" s="198"/>
      <c r="B1157" s="198"/>
      <c r="C1157" s="198"/>
      <c r="D1157" s="199"/>
      <c r="E1157" s="199"/>
      <c r="F1157" s="198"/>
      <c r="G1157" s="198"/>
      <c r="H1157" s="198"/>
    </row>
    <row r="1158" spans="1:8" ht="12.75">
      <c r="A1158" s="198"/>
      <c r="B1158" s="198"/>
      <c r="C1158" s="198"/>
      <c r="D1158" s="199"/>
      <c r="E1158" s="199"/>
      <c r="F1158" s="198"/>
      <c r="G1158" s="198"/>
      <c r="H1158" s="198"/>
    </row>
    <row r="1159" spans="1:8" ht="12.75">
      <c r="A1159" s="198"/>
      <c r="B1159" s="198"/>
      <c r="C1159" s="198"/>
      <c r="D1159" s="199"/>
      <c r="E1159" s="199"/>
      <c r="F1159" s="198"/>
      <c r="G1159" s="198"/>
      <c r="H1159" s="198"/>
    </row>
    <row r="1160" spans="1:8" ht="12.75">
      <c r="A1160" s="198"/>
      <c r="B1160" s="198"/>
      <c r="C1160" s="198"/>
      <c r="D1160" s="199"/>
      <c r="E1160" s="199"/>
      <c r="F1160" s="198"/>
      <c r="G1160" s="198"/>
      <c r="H1160" s="198"/>
    </row>
    <row r="1161" spans="1:8" ht="12.75">
      <c r="A1161" s="198"/>
      <c r="B1161" s="198"/>
      <c r="C1161" s="198"/>
      <c r="D1161" s="199"/>
      <c r="E1161" s="199"/>
      <c r="F1161" s="198"/>
      <c r="G1161" s="198"/>
      <c r="H1161" s="198"/>
    </row>
    <row r="1162" spans="1:8" ht="12.75">
      <c r="A1162" s="198"/>
      <c r="B1162" s="198"/>
      <c r="C1162" s="198"/>
      <c r="D1162" s="199"/>
      <c r="E1162" s="199"/>
      <c r="F1162" s="198"/>
      <c r="G1162" s="198"/>
      <c r="H1162" s="198"/>
    </row>
    <row r="1163" spans="1:8" ht="12.75">
      <c r="A1163" s="198"/>
      <c r="B1163" s="198"/>
      <c r="C1163" s="198"/>
      <c r="D1163" s="199"/>
      <c r="E1163" s="199"/>
      <c r="F1163" s="198"/>
      <c r="G1163" s="198"/>
      <c r="H1163" s="198"/>
    </row>
    <row r="1164" spans="1:8" ht="12.75">
      <c r="A1164" s="198"/>
      <c r="B1164" s="198"/>
      <c r="C1164" s="198"/>
      <c r="D1164" s="199"/>
      <c r="E1164" s="199"/>
      <c r="F1164" s="198"/>
      <c r="G1164" s="198"/>
      <c r="H1164" s="198"/>
    </row>
    <row r="1165" spans="1:8" ht="12.75">
      <c r="A1165" s="198"/>
      <c r="B1165" s="198"/>
      <c r="C1165" s="198"/>
      <c r="D1165" s="199"/>
      <c r="E1165" s="199"/>
      <c r="F1165" s="198"/>
      <c r="G1165" s="198"/>
      <c r="H1165" s="198"/>
    </row>
    <row r="1166" spans="1:8" ht="12.75">
      <c r="A1166" s="198"/>
      <c r="B1166" s="198"/>
      <c r="C1166" s="198"/>
      <c r="D1166" s="199"/>
      <c r="E1166" s="199"/>
      <c r="F1166" s="198"/>
      <c r="G1166" s="198"/>
      <c r="H1166" s="198"/>
    </row>
    <row r="1167" spans="1:8" ht="12.75">
      <c r="A1167" s="198"/>
      <c r="B1167" s="198"/>
      <c r="C1167" s="198"/>
      <c r="D1167" s="199"/>
      <c r="E1167" s="199"/>
      <c r="F1167" s="198"/>
      <c r="G1167" s="198"/>
      <c r="H1167" s="198"/>
    </row>
    <row r="1168" spans="1:8" ht="12.75">
      <c r="A1168" s="198"/>
      <c r="B1168" s="198"/>
      <c r="C1168" s="198"/>
      <c r="D1168" s="199"/>
      <c r="E1168" s="199"/>
      <c r="F1168" s="198"/>
      <c r="G1168" s="198"/>
      <c r="H1168" s="198"/>
    </row>
    <row r="1169" spans="1:8" ht="12.75">
      <c r="A1169" s="198"/>
      <c r="B1169" s="198"/>
      <c r="C1169" s="198"/>
      <c r="D1169" s="199"/>
      <c r="E1169" s="199"/>
      <c r="F1169" s="198"/>
      <c r="G1169" s="198"/>
      <c r="H1169" s="198"/>
    </row>
    <row r="1170" spans="1:8" ht="12.75">
      <c r="A1170" s="198"/>
      <c r="B1170" s="198"/>
      <c r="C1170" s="198"/>
      <c r="D1170" s="199"/>
      <c r="E1170" s="199"/>
      <c r="F1170" s="198"/>
      <c r="G1170" s="198"/>
      <c r="H1170" s="198"/>
    </row>
    <row r="1171" spans="1:8" ht="12.75">
      <c r="A1171" s="198"/>
      <c r="B1171" s="198"/>
      <c r="C1171" s="198"/>
      <c r="D1171" s="199"/>
      <c r="E1171" s="199"/>
      <c r="F1171" s="198"/>
      <c r="G1171" s="198"/>
      <c r="H1171" s="198"/>
    </row>
    <row r="1172" spans="1:8" ht="12.75">
      <c r="A1172" s="198"/>
      <c r="B1172" s="198"/>
      <c r="C1172" s="198"/>
      <c r="D1172" s="199"/>
      <c r="E1172" s="199"/>
      <c r="F1172" s="198"/>
      <c r="G1172" s="198"/>
      <c r="H1172" s="198"/>
    </row>
    <row r="1173" spans="1:8" ht="12.75">
      <c r="A1173" s="198"/>
      <c r="B1173" s="198"/>
      <c r="C1173" s="198"/>
      <c r="D1173" s="199"/>
      <c r="E1173" s="199"/>
      <c r="F1173" s="198"/>
      <c r="G1173" s="198"/>
      <c r="H1173" s="198"/>
    </row>
    <row r="1174" spans="1:8" ht="12.75">
      <c r="A1174" s="198"/>
      <c r="B1174" s="198"/>
      <c r="C1174" s="198"/>
      <c r="D1174" s="199"/>
      <c r="E1174" s="199"/>
      <c r="F1174" s="198"/>
      <c r="G1174" s="198"/>
      <c r="H1174" s="198"/>
    </row>
    <row r="1175" spans="1:8" ht="12.75">
      <c r="A1175" s="198"/>
      <c r="B1175" s="198"/>
      <c r="C1175" s="198"/>
      <c r="D1175" s="199"/>
      <c r="E1175" s="199"/>
      <c r="F1175" s="198"/>
      <c r="G1175" s="198"/>
      <c r="H1175" s="198"/>
    </row>
    <row r="1176" spans="1:8" ht="12.75">
      <c r="A1176" s="198"/>
      <c r="B1176" s="198"/>
      <c r="C1176" s="198"/>
      <c r="D1176" s="199"/>
      <c r="E1176" s="199"/>
      <c r="F1176" s="198"/>
      <c r="G1176" s="198"/>
      <c r="H1176" s="198"/>
    </row>
    <row r="1177" spans="1:8" ht="12.75">
      <c r="A1177" s="198"/>
      <c r="B1177" s="198"/>
      <c r="C1177" s="198"/>
      <c r="D1177" s="199"/>
      <c r="E1177" s="199"/>
      <c r="F1177" s="198"/>
      <c r="G1177" s="198"/>
      <c r="H1177" s="198"/>
    </row>
    <row r="1178" spans="1:8" ht="12.75">
      <c r="A1178" s="198"/>
      <c r="B1178" s="198"/>
      <c r="C1178" s="198"/>
      <c r="D1178" s="199"/>
      <c r="E1178" s="199"/>
      <c r="F1178" s="198"/>
      <c r="G1178" s="198"/>
      <c r="H1178" s="198"/>
    </row>
    <row r="1179" spans="1:8" ht="12.75">
      <c r="A1179" s="198"/>
      <c r="B1179" s="198"/>
      <c r="C1179" s="198"/>
      <c r="D1179" s="199"/>
      <c r="E1179" s="199"/>
      <c r="F1179" s="198"/>
      <c r="G1179" s="198"/>
      <c r="H1179" s="198"/>
    </row>
    <row r="1180" spans="1:8" ht="12.75">
      <c r="A1180" s="198"/>
      <c r="B1180" s="198"/>
      <c r="C1180" s="198"/>
      <c r="D1180" s="199"/>
      <c r="E1180" s="199"/>
      <c r="F1180" s="198"/>
      <c r="G1180" s="198"/>
      <c r="H1180" s="198"/>
    </row>
    <row r="1181" spans="1:8" ht="12.75">
      <c r="A1181" s="198"/>
      <c r="B1181" s="198"/>
      <c r="C1181" s="198"/>
      <c r="D1181" s="199"/>
      <c r="E1181" s="199"/>
      <c r="F1181" s="198"/>
      <c r="G1181" s="198"/>
      <c r="H1181" s="198"/>
    </row>
    <row r="1182" spans="1:8" ht="12.75">
      <c r="A1182" s="198"/>
      <c r="B1182" s="198"/>
      <c r="C1182" s="198"/>
      <c r="D1182" s="199"/>
      <c r="E1182" s="199"/>
      <c r="F1182" s="198"/>
      <c r="G1182" s="198"/>
      <c r="H1182" s="198"/>
    </row>
    <row r="1183" spans="1:8" ht="12.75">
      <c r="A1183" s="198"/>
      <c r="B1183" s="198"/>
      <c r="C1183" s="198"/>
      <c r="D1183" s="199"/>
      <c r="E1183" s="199"/>
      <c r="F1183" s="198"/>
      <c r="G1183" s="198"/>
      <c r="H1183" s="198"/>
    </row>
    <row r="1184" spans="1:8" ht="12.75">
      <c r="A1184" s="198"/>
      <c r="B1184" s="198"/>
      <c r="C1184" s="198"/>
      <c r="D1184" s="199"/>
      <c r="E1184" s="199"/>
      <c r="F1184" s="198"/>
      <c r="G1184" s="198"/>
      <c r="H1184" s="198"/>
    </row>
    <row r="1185" spans="1:8" ht="12.75">
      <c r="A1185" s="198"/>
      <c r="B1185" s="198"/>
      <c r="C1185" s="198"/>
      <c r="D1185" s="199"/>
      <c r="E1185" s="199"/>
      <c r="F1185" s="198"/>
      <c r="G1185" s="198"/>
      <c r="H1185" s="198"/>
    </row>
    <row r="1186" spans="1:8" ht="12.75">
      <c r="A1186" s="198"/>
      <c r="B1186" s="198"/>
      <c r="C1186" s="198"/>
      <c r="D1186" s="199"/>
      <c r="E1186" s="199"/>
      <c r="F1186" s="198"/>
      <c r="G1186" s="198"/>
      <c r="H1186" s="198"/>
    </row>
    <row r="1187" spans="1:8" ht="12.75">
      <c r="A1187" s="198"/>
      <c r="B1187" s="198"/>
      <c r="C1187" s="198"/>
      <c r="D1187" s="199"/>
      <c r="E1187" s="199"/>
      <c r="F1187" s="198"/>
      <c r="G1187" s="198"/>
      <c r="H1187" s="198"/>
    </row>
    <row r="1188" spans="1:8" ht="12.75">
      <c r="A1188" s="198"/>
      <c r="B1188" s="198"/>
      <c r="C1188" s="198"/>
      <c r="D1188" s="199"/>
      <c r="E1188" s="199"/>
      <c r="F1188" s="198"/>
      <c r="G1188" s="198"/>
      <c r="H1188" s="198"/>
    </row>
    <row r="1189" spans="1:8" ht="12.75">
      <c r="A1189" s="198"/>
      <c r="B1189" s="198"/>
      <c r="C1189" s="198"/>
      <c r="D1189" s="199"/>
      <c r="E1189" s="199"/>
      <c r="F1189" s="198"/>
      <c r="G1189" s="198"/>
      <c r="H1189" s="198"/>
    </row>
    <row r="1190" spans="1:8" ht="12.75">
      <c r="A1190" s="198"/>
      <c r="B1190" s="198"/>
      <c r="C1190" s="198"/>
      <c r="D1190" s="199"/>
      <c r="E1190" s="199"/>
      <c r="F1190" s="198"/>
      <c r="G1190" s="198"/>
      <c r="H1190" s="198"/>
    </row>
    <row r="1191" spans="1:8" ht="12.75">
      <c r="A1191" s="198"/>
      <c r="B1191" s="198"/>
      <c r="C1191" s="198"/>
      <c r="D1191" s="199"/>
      <c r="E1191" s="199"/>
      <c r="F1191" s="198"/>
      <c r="G1191" s="198"/>
      <c r="H1191" s="198"/>
    </row>
    <row r="1192" spans="1:8" ht="12.75">
      <c r="A1192" s="198"/>
      <c r="B1192" s="198"/>
      <c r="C1192" s="198"/>
      <c r="D1192" s="199"/>
      <c r="E1192" s="199"/>
      <c r="F1192" s="198"/>
      <c r="G1192" s="198"/>
      <c r="H1192" s="198"/>
    </row>
    <row r="1193" spans="1:8" ht="12.75">
      <c r="A1193" s="198"/>
      <c r="B1193" s="198"/>
      <c r="C1193" s="198"/>
      <c r="D1193" s="199"/>
      <c r="E1193" s="199"/>
      <c r="F1193" s="198"/>
      <c r="G1193" s="198"/>
      <c r="H1193" s="198"/>
    </row>
    <row r="1194" spans="1:8" ht="12.75">
      <c r="A1194" s="198"/>
      <c r="B1194" s="198"/>
      <c r="C1194" s="198"/>
      <c r="D1194" s="199"/>
      <c r="E1194" s="199"/>
      <c r="F1194" s="198"/>
      <c r="G1194" s="198"/>
      <c r="H1194" s="198"/>
    </row>
    <row r="1195" spans="1:8" ht="12.75">
      <c r="A1195" s="198"/>
      <c r="B1195" s="198"/>
      <c r="C1195" s="198"/>
      <c r="D1195" s="199"/>
      <c r="E1195" s="199"/>
      <c r="F1195" s="198"/>
      <c r="G1195" s="198"/>
      <c r="H1195" s="198"/>
    </row>
    <row r="1196" spans="1:8" ht="12.75">
      <c r="A1196" s="198"/>
      <c r="B1196" s="198"/>
      <c r="C1196" s="198"/>
      <c r="D1196" s="199"/>
      <c r="E1196" s="199"/>
      <c r="F1196" s="198"/>
      <c r="G1196" s="198"/>
      <c r="H1196" s="198"/>
    </row>
    <row r="1197" spans="1:8" ht="12.75">
      <c r="A1197" s="198"/>
      <c r="B1197" s="198"/>
      <c r="C1197" s="198"/>
      <c r="D1197" s="199"/>
      <c r="E1197" s="199"/>
      <c r="F1197" s="198"/>
      <c r="G1197" s="198"/>
      <c r="H1197" s="198"/>
    </row>
    <row r="1198" spans="1:8" ht="12.75">
      <c r="A1198" s="198"/>
      <c r="B1198" s="198"/>
      <c r="C1198" s="198"/>
      <c r="D1198" s="199"/>
      <c r="E1198" s="199"/>
      <c r="F1198" s="198"/>
      <c r="G1198" s="198"/>
      <c r="H1198" s="198"/>
    </row>
    <row r="1199" spans="1:8" ht="12.75">
      <c r="A1199" s="198"/>
      <c r="B1199" s="198"/>
      <c r="C1199" s="198"/>
      <c r="D1199" s="199"/>
      <c r="E1199" s="199"/>
      <c r="F1199" s="198"/>
      <c r="G1199" s="198"/>
      <c r="H1199" s="198"/>
    </row>
    <row r="1200" spans="1:8" ht="12.75">
      <c r="A1200" s="198"/>
      <c r="B1200" s="198"/>
      <c r="C1200" s="198"/>
      <c r="D1200" s="199"/>
      <c r="E1200" s="199"/>
      <c r="F1200" s="198"/>
      <c r="G1200" s="198"/>
      <c r="H1200" s="198"/>
    </row>
    <row r="1201" spans="1:8" ht="12.75">
      <c r="A1201" s="198"/>
      <c r="B1201" s="198"/>
      <c r="C1201" s="198"/>
      <c r="D1201" s="199"/>
      <c r="E1201" s="199"/>
      <c r="F1201" s="198"/>
      <c r="G1201" s="198"/>
      <c r="H1201" s="198"/>
    </row>
    <row r="1202" spans="1:8" ht="12.75">
      <c r="A1202" s="198"/>
      <c r="B1202" s="198"/>
      <c r="C1202" s="198"/>
      <c r="D1202" s="199"/>
      <c r="E1202" s="199"/>
      <c r="F1202" s="198"/>
      <c r="G1202" s="198"/>
      <c r="H1202" s="198"/>
    </row>
    <row r="1203" spans="1:8" ht="12.75">
      <c r="A1203" s="198"/>
      <c r="B1203" s="198"/>
      <c r="C1203" s="198"/>
      <c r="D1203" s="199"/>
      <c r="E1203" s="199"/>
      <c r="F1203" s="198"/>
      <c r="G1203" s="198"/>
      <c r="H1203" s="198"/>
    </row>
    <row r="1204" spans="1:8" ht="12.75">
      <c r="A1204" s="198"/>
      <c r="B1204" s="198"/>
      <c r="C1204" s="198"/>
      <c r="D1204" s="199"/>
      <c r="E1204" s="199"/>
      <c r="F1204" s="198"/>
      <c r="G1204" s="198"/>
      <c r="H1204" s="198"/>
    </row>
    <row r="1205" spans="1:8" ht="12.75">
      <c r="A1205" s="198"/>
      <c r="B1205" s="198"/>
      <c r="C1205" s="198"/>
      <c r="D1205" s="199"/>
      <c r="E1205" s="199"/>
      <c r="F1205" s="198"/>
      <c r="G1205" s="198"/>
      <c r="H1205" s="198"/>
    </row>
    <row r="1206" spans="1:8" ht="12.75">
      <c r="A1206" s="198"/>
      <c r="B1206" s="198"/>
      <c r="C1206" s="198"/>
      <c r="D1206" s="199"/>
      <c r="E1206" s="199"/>
      <c r="F1206" s="198"/>
      <c r="G1206" s="198"/>
      <c r="H1206" s="198"/>
    </row>
    <row r="1207" spans="1:8" ht="12.75">
      <c r="A1207" s="198"/>
      <c r="B1207" s="198"/>
      <c r="C1207" s="198"/>
      <c r="D1207" s="199"/>
      <c r="E1207" s="199"/>
      <c r="F1207" s="198"/>
      <c r="G1207" s="198"/>
      <c r="H1207" s="198"/>
    </row>
    <row r="1208" spans="1:8" ht="12.75">
      <c r="A1208" s="198"/>
      <c r="B1208" s="198"/>
      <c r="C1208" s="198"/>
      <c r="D1208" s="199"/>
      <c r="E1208" s="199"/>
      <c r="F1208" s="198"/>
      <c r="G1208" s="198"/>
      <c r="H1208" s="198"/>
    </row>
    <row r="1209" spans="1:8" ht="12.75">
      <c r="A1209" s="198"/>
      <c r="B1209" s="198"/>
      <c r="C1209" s="198"/>
      <c r="D1209" s="199"/>
      <c r="E1209" s="199"/>
      <c r="F1209" s="198"/>
      <c r="G1209" s="198"/>
      <c r="H1209" s="198"/>
    </row>
    <row r="1210" spans="1:8" ht="12.75">
      <c r="A1210" s="198"/>
      <c r="B1210" s="198"/>
      <c r="C1210" s="198"/>
      <c r="D1210" s="199"/>
      <c r="E1210" s="199"/>
      <c r="F1210" s="198"/>
      <c r="G1210" s="198"/>
      <c r="H1210" s="198"/>
    </row>
    <row r="1211" spans="1:8" ht="12.75">
      <c r="A1211" s="198"/>
      <c r="B1211" s="198"/>
      <c r="C1211" s="198"/>
      <c r="D1211" s="199"/>
      <c r="E1211" s="199"/>
      <c r="F1211" s="198"/>
      <c r="G1211" s="198"/>
      <c r="H1211" s="198"/>
    </row>
    <row r="1212" spans="1:8" ht="12.75">
      <c r="A1212" s="198"/>
      <c r="B1212" s="198"/>
      <c r="C1212" s="198"/>
      <c r="D1212" s="199"/>
      <c r="E1212" s="199"/>
      <c r="F1212" s="198"/>
      <c r="G1212" s="198"/>
      <c r="H1212" s="198"/>
    </row>
    <row r="1213" spans="1:8" ht="12.75">
      <c r="A1213" s="198"/>
      <c r="B1213" s="198"/>
      <c r="C1213" s="198"/>
      <c r="D1213" s="199"/>
      <c r="E1213" s="199"/>
      <c r="F1213" s="198"/>
      <c r="G1213" s="198"/>
      <c r="H1213" s="198"/>
    </row>
    <row r="1214" spans="1:8" ht="12.75">
      <c r="A1214" s="198"/>
      <c r="B1214" s="198"/>
      <c r="C1214" s="198"/>
      <c r="D1214" s="199"/>
      <c r="E1214" s="199"/>
      <c r="F1214" s="198"/>
      <c r="G1214" s="198"/>
      <c r="H1214" s="198"/>
    </row>
    <row r="1215" spans="1:8" ht="12.75">
      <c r="A1215" s="198"/>
      <c r="B1215" s="198"/>
      <c r="C1215" s="198"/>
      <c r="D1215" s="199"/>
      <c r="E1215" s="199"/>
      <c r="F1215" s="198"/>
      <c r="G1215" s="198"/>
      <c r="H1215" s="198"/>
    </row>
    <row r="1216" spans="1:8" ht="12.75">
      <c r="A1216" s="198"/>
      <c r="B1216" s="198"/>
      <c r="C1216" s="198"/>
      <c r="D1216" s="199"/>
      <c r="E1216" s="199"/>
      <c r="F1216" s="198"/>
      <c r="G1216" s="198"/>
      <c r="H1216" s="198"/>
    </row>
    <row r="1217" spans="1:8" ht="12.75">
      <c r="A1217" s="198"/>
      <c r="B1217" s="198"/>
      <c r="C1217" s="198"/>
      <c r="D1217" s="199"/>
      <c r="E1217" s="199"/>
      <c r="F1217" s="198"/>
      <c r="G1217" s="198"/>
      <c r="H1217" s="198"/>
    </row>
    <row r="1218" spans="1:8" ht="12.75">
      <c r="A1218" s="198"/>
      <c r="B1218" s="198"/>
      <c r="C1218" s="198"/>
      <c r="D1218" s="199"/>
      <c r="E1218" s="199"/>
      <c r="F1218" s="198"/>
      <c r="G1218" s="198"/>
      <c r="H1218" s="198"/>
    </row>
    <row r="1219" spans="1:8" ht="12.75">
      <c r="A1219" s="198"/>
      <c r="B1219" s="198"/>
      <c r="C1219" s="198"/>
      <c r="D1219" s="199"/>
      <c r="E1219" s="199"/>
      <c r="F1219" s="198"/>
      <c r="G1219" s="198"/>
      <c r="H1219" s="198"/>
    </row>
    <row r="1220" spans="1:8" ht="12.75">
      <c r="A1220" s="198"/>
      <c r="B1220" s="198"/>
      <c r="C1220" s="198"/>
      <c r="D1220" s="199"/>
      <c r="E1220" s="199"/>
      <c r="F1220" s="198"/>
      <c r="G1220" s="198"/>
      <c r="H1220" s="198"/>
    </row>
    <row r="1221" spans="1:8" ht="12.75">
      <c r="A1221" s="198"/>
      <c r="B1221" s="198"/>
      <c r="C1221" s="198"/>
      <c r="D1221" s="199"/>
      <c r="E1221" s="199"/>
      <c r="F1221" s="198"/>
      <c r="G1221" s="198"/>
      <c r="H1221" s="198"/>
    </row>
    <row r="1222" spans="1:8" ht="12.75">
      <c r="A1222" s="198"/>
      <c r="B1222" s="198"/>
      <c r="C1222" s="198"/>
      <c r="D1222" s="199"/>
      <c r="E1222" s="199"/>
      <c r="F1222" s="198"/>
      <c r="G1222" s="198"/>
      <c r="H1222" s="198"/>
    </row>
    <row r="1223" spans="1:8" ht="12.75">
      <c r="A1223" s="198"/>
      <c r="B1223" s="198"/>
      <c r="C1223" s="198"/>
      <c r="D1223" s="199"/>
      <c r="E1223" s="199"/>
      <c r="F1223" s="198"/>
      <c r="G1223" s="198"/>
      <c r="H1223" s="198"/>
    </row>
    <row r="1224" spans="1:8" ht="12.75">
      <c r="A1224" s="198"/>
      <c r="B1224" s="198"/>
      <c r="C1224" s="198"/>
      <c r="D1224" s="199"/>
      <c r="E1224" s="199"/>
      <c r="F1224" s="198"/>
      <c r="G1224" s="198"/>
      <c r="H1224" s="198"/>
    </row>
    <row r="1225" spans="1:8" ht="12.75">
      <c r="A1225" s="198"/>
      <c r="B1225" s="198"/>
      <c r="C1225" s="198"/>
      <c r="D1225" s="199"/>
      <c r="E1225" s="199"/>
      <c r="F1225" s="198"/>
      <c r="G1225" s="198"/>
      <c r="H1225" s="198"/>
    </row>
    <row r="1226" spans="1:8" ht="12.75">
      <c r="A1226" s="198"/>
      <c r="B1226" s="198"/>
      <c r="C1226" s="198"/>
      <c r="D1226" s="199"/>
      <c r="E1226" s="199"/>
      <c r="F1226" s="198"/>
      <c r="G1226" s="198"/>
      <c r="H1226" s="198"/>
    </row>
    <row r="1227" spans="1:8" ht="12.75">
      <c r="A1227" s="198"/>
      <c r="B1227" s="198"/>
      <c r="C1227" s="198"/>
      <c r="D1227" s="199"/>
      <c r="E1227" s="199"/>
      <c r="F1227" s="198"/>
      <c r="G1227" s="198"/>
      <c r="H1227" s="198"/>
    </row>
    <row r="1228" spans="1:8" ht="12.75">
      <c r="A1228" s="198"/>
      <c r="B1228" s="198"/>
      <c r="C1228" s="198"/>
      <c r="D1228" s="199"/>
      <c r="E1228" s="199"/>
      <c r="F1228" s="198"/>
      <c r="G1228" s="198"/>
      <c r="H1228" s="198"/>
    </row>
    <row r="1229" spans="1:8" ht="12.75">
      <c r="A1229" s="198"/>
      <c r="B1229" s="198"/>
      <c r="C1229" s="198"/>
      <c r="D1229" s="199"/>
      <c r="E1229" s="199"/>
      <c r="F1229" s="198"/>
      <c r="G1229" s="198"/>
      <c r="H1229" s="198"/>
    </row>
    <row r="1230" spans="1:8" ht="12.75">
      <c r="A1230" s="198"/>
      <c r="B1230" s="198"/>
      <c r="C1230" s="198"/>
      <c r="D1230" s="199"/>
      <c r="E1230" s="199"/>
      <c r="F1230" s="198"/>
      <c r="G1230" s="198"/>
      <c r="H1230" s="198"/>
    </row>
    <row r="1231" spans="1:8" ht="12.75">
      <c r="A1231" s="198"/>
      <c r="B1231" s="198"/>
      <c r="C1231" s="198"/>
      <c r="D1231" s="199"/>
      <c r="E1231" s="199"/>
      <c r="F1231" s="198"/>
      <c r="G1231" s="198"/>
      <c r="H1231" s="198"/>
    </row>
    <row r="1232" spans="1:8" ht="12.75">
      <c r="A1232" s="198"/>
      <c r="B1232" s="198"/>
      <c r="C1232" s="198"/>
      <c r="D1232" s="199"/>
      <c r="E1232" s="199"/>
      <c r="F1232" s="198"/>
      <c r="G1232" s="198"/>
      <c r="H1232" s="198"/>
    </row>
    <row r="1233" spans="1:8" ht="12.75">
      <c r="A1233" s="198"/>
      <c r="B1233" s="198"/>
      <c r="C1233" s="198"/>
      <c r="D1233" s="199"/>
      <c r="E1233" s="199"/>
      <c r="F1233" s="198"/>
      <c r="G1233" s="198"/>
      <c r="H1233" s="198"/>
    </row>
    <row r="1234" spans="1:8" ht="12.75">
      <c r="A1234" s="198"/>
      <c r="B1234" s="198"/>
      <c r="C1234" s="198"/>
      <c r="D1234" s="199"/>
      <c r="E1234" s="199"/>
      <c r="F1234" s="198"/>
      <c r="G1234" s="198"/>
      <c r="H1234" s="198"/>
    </row>
    <row r="1235" spans="1:8" ht="12.75">
      <c r="A1235" s="198"/>
      <c r="B1235" s="198"/>
      <c r="C1235" s="198"/>
      <c r="D1235" s="199"/>
      <c r="E1235" s="199"/>
      <c r="F1235" s="198"/>
      <c r="G1235" s="198"/>
      <c r="H1235" s="198"/>
    </row>
    <row r="1236" spans="1:8" ht="12.75">
      <c r="A1236" s="198"/>
      <c r="B1236" s="198"/>
      <c r="C1236" s="198"/>
      <c r="D1236" s="199"/>
      <c r="E1236" s="199"/>
      <c r="F1236" s="198"/>
      <c r="G1236" s="198"/>
      <c r="H1236" s="198"/>
    </row>
    <row r="1237" spans="1:8" ht="12.75">
      <c r="A1237" s="198"/>
      <c r="B1237" s="198"/>
      <c r="C1237" s="198"/>
      <c r="D1237" s="199"/>
      <c r="E1237" s="199"/>
      <c r="F1237" s="198"/>
      <c r="G1237" s="198"/>
      <c r="H1237" s="198"/>
    </row>
    <row r="1238" spans="1:8" ht="12.75">
      <c r="A1238" s="198"/>
      <c r="B1238" s="198"/>
      <c r="C1238" s="198"/>
      <c r="D1238" s="199"/>
      <c r="E1238" s="199"/>
      <c r="F1238" s="198"/>
      <c r="G1238" s="198"/>
      <c r="H1238" s="198"/>
    </row>
    <row r="1239" spans="1:8" ht="12.75">
      <c r="A1239" s="198"/>
      <c r="B1239" s="198"/>
      <c r="C1239" s="198"/>
      <c r="D1239" s="199"/>
      <c r="E1239" s="199"/>
      <c r="F1239" s="198"/>
      <c r="G1239" s="198"/>
      <c r="H1239" s="198"/>
    </row>
    <row r="1240" spans="1:8" ht="12.75">
      <c r="A1240" s="198"/>
      <c r="B1240" s="198"/>
      <c r="C1240" s="198"/>
      <c r="D1240" s="199"/>
      <c r="E1240" s="199"/>
      <c r="F1240" s="198"/>
      <c r="G1240" s="198"/>
      <c r="H1240" s="198"/>
    </row>
    <row r="1241" spans="1:8" ht="12.75">
      <c r="A1241" s="198"/>
      <c r="B1241" s="198"/>
      <c r="C1241" s="198"/>
      <c r="D1241" s="199"/>
      <c r="E1241" s="199"/>
      <c r="F1241" s="198"/>
      <c r="G1241" s="198"/>
      <c r="H1241" s="198"/>
    </row>
    <row r="1242" spans="1:8" ht="12.75">
      <c r="A1242" s="198"/>
      <c r="B1242" s="198"/>
      <c r="C1242" s="198"/>
      <c r="D1242" s="199"/>
      <c r="E1242" s="199"/>
      <c r="F1242" s="198"/>
      <c r="G1242" s="198"/>
      <c r="H1242" s="198"/>
    </row>
    <row r="1243" spans="1:8" ht="12.75">
      <c r="A1243" s="198"/>
      <c r="B1243" s="198"/>
      <c r="C1243" s="198"/>
      <c r="D1243" s="199"/>
      <c r="E1243" s="199"/>
      <c r="F1243" s="198"/>
      <c r="G1243" s="198"/>
      <c r="H1243" s="198"/>
    </row>
    <row r="1244" spans="1:8" ht="12.75">
      <c r="A1244" s="198"/>
      <c r="B1244" s="198"/>
      <c r="C1244" s="198"/>
      <c r="D1244" s="199"/>
      <c r="E1244" s="199"/>
      <c r="F1244" s="198"/>
      <c r="G1244" s="198"/>
      <c r="H1244" s="198"/>
    </row>
    <row r="1245" spans="1:8" ht="12.75">
      <c r="A1245" s="198"/>
      <c r="B1245" s="198"/>
      <c r="C1245" s="198"/>
      <c r="D1245" s="199"/>
      <c r="E1245" s="199"/>
      <c r="F1245" s="198"/>
      <c r="G1245" s="198"/>
      <c r="H1245" s="198"/>
    </row>
    <row r="1246" spans="1:8" ht="12.75">
      <c r="A1246" s="198"/>
      <c r="B1246" s="198"/>
      <c r="C1246" s="198"/>
      <c r="D1246" s="199"/>
      <c r="E1246" s="199"/>
      <c r="F1246" s="198"/>
      <c r="G1246" s="198"/>
      <c r="H1246" s="198"/>
    </row>
    <row r="1247" spans="1:8" ht="12.75">
      <c r="A1247" s="198"/>
      <c r="B1247" s="198"/>
      <c r="C1247" s="198"/>
      <c r="D1247" s="199"/>
      <c r="E1247" s="199"/>
      <c r="F1247" s="198"/>
      <c r="G1247" s="198"/>
      <c r="H1247" s="198"/>
    </row>
    <row r="1248" spans="1:8" ht="12.75">
      <c r="A1248" s="198"/>
      <c r="B1248" s="198"/>
      <c r="C1248" s="198"/>
      <c r="D1248" s="199"/>
      <c r="E1248" s="199"/>
      <c r="F1248" s="198"/>
      <c r="G1248" s="198"/>
      <c r="H1248" s="198"/>
    </row>
    <row r="1249" spans="1:8" ht="12.75">
      <c r="A1249" s="198"/>
      <c r="B1249" s="198"/>
      <c r="C1249" s="198"/>
      <c r="D1249" s="199"/>
      <c r="E1249" s="199"/>
      <c r="F1249" s="198"/>
      <c r="G1249" s="198"/>
      <c r="H1249" s="198"/>
    </row>
    <row r="1250" spans="1:8" ht="12.75">
      <c r="A1250" s="198"/>
      <c r="B1250" s="198"/>
      <c r="C1250" s="198"/>
      <c r="D1250" s="199"/>
      <c r="E1250" s="199"/>
      <c r="F1250" s="198"/>
      <c r="G1250" s="198"/>
      <c r="H1250" s="198"/>
    </row>
    <row r="1251" spans="1:8" ht="12.75">
      <c r="A1251" s="198"/>
      <c r="B1251" s="198"/>
      <c r="C1251" s="198"/>
      <c r="D1251" s="199"/>
      <c r="E1251" s="199"/>
      <c r="F1251" s="198"/>
      <c r="G1251" s="198"/>
      <c r="H1251" s="198"/>
    </row>
    <row r="1252" spans="1:8" ht="12.75">
      <c r="A1252" s="198"/>
      <c r="B1252" s="198"/>
      <c r="C1252" s="198"/>
      <c r="D1252" s="199"/>
      <c r="E1252" s="199"/>
      <c r="F1252" s="198"/>
      <c r="G1252" s="198"/>
      <c r="H1252" s="198"/>
    </row>
    <row r="1253" spans="1:8" ht="12.75">
      <c r="A1253" s="198"/>
      <c r="B1253" s="198"/>
      <c r="C1253" s="198"/>
      <c r="D1253" s="199"/>
      <c r="E1253" s="199"/>
      <c r="F1253" s="198"/>
      <c r="G1253" s="198"/>
      <c r="H1253" s="198"/>
    </row>
    <row r="1254" spans="1:8" ht="12.75">
      <c r="A1254" s="198"/>
      <c r="B1254" s="198"/>
      <c r="C1254" s="198"/>
      <c r="D1254" s="199"/>
      <c r="E1254" s="199"/>
      <c r="F1254" s="198"/>
      <c r="G1254" s="198"/>
      <c r="H1254" s="198"/>
    </row>
    <row r="1255" spans="1:8" ht="12.75">
      <c r="A1255" s="198"/>
      <c r="B1255" s="198"/>
      <c r="C1255" s="198"/>
      <c r="D1255" s="199"/>
      <c r="E1255" s="199"/>
      <c r="F1255" s="198"/>
      <c r="G1255" s="198"/>
      <c r="H1255" s="198"/>
    </row>
    <row r="1256" spans="1:8" ht="12.75">
      <c r="A1256" s="198"/>
      <c r="B1256" s="198"/>
      <c r="C1256" s="198"/>
      <c r="D1256" s="199"/>
      <c r="E1256" s="199"/>
      <c r="F1256" s="198"/>
      <c r="G1256" s="198"/>
      <c r="H1256" s="198"/>
    </row>
    <row r="1257" spans="1:8" ht="12.75">
      <c r="A1257" s="198"/>
      <c r="B1257" s="198"/>
      <c r="C1257" s="198"/>
      <c r="D1257" s="199"/>
      <c r="E1257" s="199"/>
      <c r="F1257" s="198"/>
      <c r="G1257" s="198"/>
      <c r="H1257" s="198"/>
    </row>
    <row r="1258" spans="1:8" ht="12.75">
      <c r="A1258" s="198"/>
      <c r="B1258" s="198"/>
      <c r="C1258" s="198"/>
      <c r="D1258" s="199"/>
      <c r="E1258" s="199"/>
      <c r="F1258" s="198"/>
      <c r="G1258" s="198"/>
      <c r="H1258" s="198"/>
    </row>
    <row r="1259" spans="1:8" ht="12.75">
      <c r="A1259" s="198"/>
      <c r="B1259" s="198"/>
      <c r="C1259" s="198"/>
      <c r="D1259" s="199"/>
      <c r="E1259" s="199"/>
      <c r="F1259" s="198"/>
      <c r="G1259" s="198"/>
      <c r="H1259" s="198"/>
    </row>
    <row r="1260" spans="1:8" ht="12.75">
      <c r="A1260" s="198"/>
      <c r="B1260" s="198"/>
      <c r="C1260" s="198"/>
      <c r="D1260" s="199"/>
      <c r="E1260" s="199"/>
      <c r="F1260" s="198"/>
      <c r="G1260" s="198"/>
      <c r="H1260" s="198"/>
    </row>
    <row r="1261" spans="1:8" ht="12.75">
      <c r="A1261" s="198"/>
      <c r="B1261" s="198"/>
      <c r="C1261" s="198"/>
      <c r="D1261" s="199"/>
      <c r="E1261" s="199"/>
      <c r="F1261" s="198"/>
      <c r="G1261" s="198"/>
      <c r="H1261" s="198"/>
    </row>
    <row r="1262" spans="1:8" ht="12.75">
      <c r="A1262" s="198"/>
      <c r="B1262" s="198"/>
      <c r="C1262" s="198"/>
      <c r="D1262" s="199"/>
      <c r="E1262" s="199"/>
      <c r="F1262" s="198"/>
      <c r="G1262" s="198"/>
      <c r="H1262" s="198"/>
    </row>
    <row r="1263" spans="1:8" ht="12.75">
      <c r="A1263" s="198"/>
      <c r="B1263" s="198"/>
      <c r="C1263" s="198"/>
      <c r="D1263" s="199"/>
      <c r="E1263" s="199"/>
      <c r="F1263" s="198"/>
      <c r="G1263" s="198"/>
      <c r="H1263" s="198"/>
    </row>
    <row r="1264" spans="1:8" ht="12.75">
      <c r="A1264" s="198"/>
      <c r="B1264" s="198"/>
      <c r="C1264" s="198"/>
      <c r="D1264" s="199"/>
      <c r="E1264" s="199"/>
      <c r="F1264" s="198"/>
      <c r="G1264" s="198"/>
      <c r="H1264" s="198"/>
    </row>
    <row r="1265" spans="1:8" ht="12.75">
      <c r="A1265" s="198"/>
      <c r="B1265" s="198"/>
      <c r="C1265" s="198"/>
      <c r="D1265" s="199"/>
      <c r="E1265" s="199"/>
      <c r="F1265" s="198"/>
      <c r="G1265" s="198"/>
      <c r="H1265" s="198"/>
    </row>
    <row r="1266" spans="1:8" ht="12.75">
      <c r="A1266" s="198"/>
      <c r="B1266" s="198"/>
      <c r="C1266" s="198"/>
      <c r="D1266" s="199"/>
      <c r="E1266" s="199"/>
      <c r="F1266" s="198"/>
      <c r="G1266" s="198"/>
      <c r="H1266" s="198"/>
    </row>
    <row r="1267" spans="1:8" ht="12.75">
      <c r="A1267" s="198"/>
      <c r="B1267" s="198"/>
      <c r="C1267" s="198"/>
      <c r="D1267" s="199"/>
      <c r="E1267" s="199"/>
      <c r="F1267" s="198"/>
      <c r="G1267" s="198"/>
      <c r="H1267" s="198"/>
    </row>
    <row r="1268" spans="1:8" ht="12.75">
      <c r="A1268" s="198"/>
      <c r="B1268" s="198"/>
      <c r="C1268" s="198"/>
      <c r="D1268" s="199"/>
      <c r="E1268" s="199"/>
      <c r="F1268" s="198"/>
      <c r="G1268" s="198"/>
      <c r="H1268" s="198"/>
    </row>
    <row r="1269" spans="1:8" ht="12.75">
      <c r="A1269" s="198"/>
      <c r="B1269" s="198"/>
      <c r="C1269" s="198"/>
      <c r="D1269" s="199"/>
      <c r="E1269" s="199"/>
      <c r="F1269" s="198"/>
      <c r="G1269" s="198"/>
      <c r="H1269" s="198"/>
    </row>
    <row r="1270" spans="1:8" ht="12.75">
      <c r="A1270" s="198"/>
      <c r="B1270" s="198"/>
      <c r="C1270" s="198"/>
      <c r="D1270" s="199"/>
      <c r="E1270" s="199"/>
      <c r="F1270" s="198"/>
      <c r="G1270" s="198"/>
      <c r="H1270" s="198"/>
    </row>
    <row r="1271" spans="1:8" ht="12.75">
      <c r="A1271" s="198"/>
      <c r="B1271" s="198"/>
      <c r="C1271" s="198"/>
      <c r="D1271" s="199"/>
      <c r="E1271" s="199"/>
      <c r="F1271" s="198"/>
      <c r="G1271" s="198"/>
      <c r="H1271" s="198"/>
    </row>
    <row r="1272" spans="1:8" ht="12.75">
      <c r="A1272" s="198"/>
      <c r="B1272" s="198"/>
      <c r="C1272" s="198"/>
      <c r="D1272" s="199"/>
      <c r="E1272" s="199"/>
      <c r="F1272" s="198"/>
      <c r="G1272" s="198"/>
      <c r="H1272" s="198"/>
    </row>
    <row r="1273" spans="1:8" ht="12.75">
      <c r="A1273" s="198"/>
      <c r="B1273" s="198"/>
      <c r="C1273" s="198"/>
      <c r="D1273" s="199"/>
      <c r="E1273" s="199"/>
      <c r="F1273" s="198"/>
      <c r="G1273" s="198"/>
      <c r="H1273" s="198"/>
    </row>
    <row r="1274" spans="1:8" ht="12.75">
      <c r="A1274" s="198"/>
      <c r="B1274" s="198"/>
      <c r="C1274" s="198"/>
      <c r="D1274" s="199"/>
      <c r="E1274" s="199"/>
      <c r="F1274" s="198"/>
      <c r="G1274" s="198"/>
      <c r="H1274" s="198"/>
    </row>
    <row r="1275" spans="1:8" ht="12.75">
      <c r="A1275" s="198"/>
      <c r="B1275" s="198"/>
      <c r="C1275" s="198"/>
      <c r="D1275" s="199"/>
      <c r="E1275" s="199"/>
      <c r="F1275" s="198"/>
      <c r="G1275" s="198"/>
      <c r="H1275" s="198"/>
    </row>
    <row r="1276" spans="1:8" ht="12.75">
      <c r="A1276" s="198"/>
      <c r="B1276" s="198"/>
      <c r="C1276" s="198"/>
      <c r="D1276" s="199"/>
      <c r="E1276" s="199"/>
      <c r="F1276" s="198"/>
      <c r="G1276" s="198"/>
      <c r="H1276" s="198"/>
    </row>
    <row r="1277" spans="1:8" ht="12.75">
      <c r="A1277" s="198"/>
      <c r="B1277" s="198"/>
      <c r="C1277" s="198"/>
      <c r="D1277" s="199"/>
      <c r="E1277" s="199"/>
      <c r="F1277" s="198"/>
      <c r="G1277" s="198"/>
      <c r="H1277" s="198"/>
    </row>
    <row r="1278" spans="1:8" ht="12.75">
      <c r="A1278" s="198"/>
      <c r="B1278" s="198"/>
      <c r="C1278" s="198"/>
      <c r="D1278" s="199"/>
      <c r="E1278" s="199"/>
      <c r="F1278" s="198"/>
      <c r="G1278" s="198"/>
      <c r="H1278" s="198"/>
    </row>
    <row r="1279" spans="1:8" ht="12.75">
      <c r="A1279" s="198"/>
      <c r="B1279" s="198"/>
      <c r="C1279" s="198"/>
      <c r="D1279" s="199"/>
      <c r="E1279" s="199"/>
      <c r="F1279" s="198"/>
      <c r="G1279" s="198"/>
      <c r="H1279" s="198"/>
    </row>
    <row r="1280" spans="1:8" ht="12.75">
      <c r="A1280" s="198"/>
      <c r="B1280" s="198"/>
      <c r="C1280" s="198"/>
      <c r="D1280" s="199"/>
      <c r="E1280" s="199"/>
      <c r="F1280" s="198"/>
      <c r="G1280" s="198"/>
      <c r="H1280" s="198"/>
    </row>
    <row r="1281" spans="1:8" ht="12.75">
      <c r="A1281" s="198"/>
      <c r="B1281" s="198"/>
      <c r="C1281" s="198"/>
      <c r="D1281" s="199"/>
      <c r="E1281" s="199"/>
      <c r="F1281" s="198"/>
      <c r="G1281" s="198"/>
      <c r="H1281" s="198"/>
    </row>
    <row r="1282" spans="1:8" ht="12.75">
      <c r="A1282" s="198"/>
      <c r="B1282" s="198"/>
      <c r="C1282" s="198"/>
      <c r="D1282" s="199"/>
      <c r="E1282" s="199"/>
      <c r="F1282" s="198"/>
      <c r="G1282" s="198"/>
      <c r="H1282" s="198"/>
    </row>
    <row r="1283" spans="1:8" ht="12.75">
      <c r="A1283" s="198"/>
      <c r="B1283" s="198"/>
      <c r="C1283" s="198"/>
      <c r="D1283" s="199"/>
      <c r="E1283" s="199"/>
      <c r="F1283" s="198"/>
      <c r="G1283" s="198"/>
      <c r="H1283" s="198"/>
    </row>
    <row r="1284" spans="1:8" ht="12.75">
      <c r="A1284" s="198"/>
      <c r="B1284" s="198"/>
      <c r="C1284" s="198"/>
      <c r="D1284" s="199"/>
      <c r="E1284" s="199"/>
      <c r="F1284" s="198"/>
      <c r="G1284" s="198"/>
      <c r="H1284" s="198"/>
    </row>
    <row r="1285" spans="1:8" ht="12.75">
      <c r="A1285" s="198"/>
      <c r="B1285" s="198"/>
      <c r="C1285" s="198"/>
      <c r="D1285" s="199"/>
      <c r="E1285" s="199"/>
      <c r="F1285" s="198"/>
      <c r="G1285" s="198"/>
      <c r="H1285" s="198"/>
    </row>
    <row r="1286" spans="1:8" ht="12.75">
      <c r="A1286" s="198"/>
      <c r="B1286" s="198"/>
      <c r="C1286" s="198"/>
      <c r="D1286" s="199"/>
      <c r="E1286" s="199"/>
      <c r="F1286" s="198"/>
      <c r="G1286" s="198"/>
      <c r="H1286" s="198"/>
    </row>
    <row r="1287" spans="1:8" ht="12.75">
      <c r="A1287" s="198"/>
      <c r="B1287" s="198"/>
      <c r="C1287" s="198"/>
      <c r="D1287" s="199"/>
      <c r="E1287" s="199"/>
      <c r="F1287" s="198"/>
      <c r="G1287" s="198"/>
      <c r="H1287" s="198"/>
    </row>
    <row r="1288" spans="1:8" ht="12.75">
      <c r="A1288" s="198"/>
      <c r="B1288" s="198"/>
      <c r="C1288" s="198"/>
      <c r="D1288" s="199"/>
      <c r="E1288" s="199"/>
      <c r="F1288" s="198"/>
      <c r="G1288" s="198"/>
      <c r="H1288" s="198"/>
    </row>
    <row r="1289" spans="1:8" ht="12.75">
      <c r="A1289" s="198"/>
      <c r="B1289" s="198"/>
      <c r="C1289" s="198"/>
      <c r="D1289" s="199"/>
      <c r="E1289" s="199"/>
      <c r="F1289" s="198"/>
      <c r="G1289" s="198"/>
      <c r="H1289" s="198"/>
    </row>
    <row r="1290" spans="1:8" ht="12.75">
      <c r="A1290" s="198"/>
      <c r="B1290" s="198"/>
      <c r="C1290" s="198"/>
      <c r="D1290" s="199"/>
      <c r="E1290" s="199"/>
      <c r="F1290" s="198"/>
      <c r="G1290" s="198"/>
      <c r="H1290" s="198"/>
    </row>
    <row r="1291" spans="1:8" ht="12.75">
      <c r="A1291" s="198"/>
      <c r="B1291" s="198"/>
      <c r="C1291" s="198"/>
      <c r="D1291" s="199"/>
      <c r="E1291" s="199"/>
      <c r="F1291" s="198"/>
      <c r="G1291" s="198"/>
      <c r="H1291" s="198"/>
    </row>
    <row r="1292" spans="1:8" ht="12.75">
      <c r="A1292" s="198"/>
      <c r="B1292" s="198"/>
      <c r="C1292" s="198"/>
      <c r="D1292" s="199"/>
      <c r="E1292" s="199"/>
      <c r="F1292" s="198"/>
      <c r="G1292" s="198"/>
      <c r="H1292" s="198"/>
    </row>
    <row r="1293" spans="1:8" ht="12.75">
      <c r="A1293" s="198"/>
      <c r="B1293" s="198"/>
      <c r="C1293" s="198"/>
      <c r="D1293" s="199"/>
      <c r="E1293" s="199"/>
      <c r="F1293" s="198"/>
      <c r="G1293" s="198"/>
      <c r="H1293" s="198"/>
    </row>
    <row r="1294" spans="1:8" ht="12.75">
      <c r="A1294" s="198"/>
      <c r="B1294" s="198"/>
      <c r="C1294" s="198"/>
      <c r="D1294" s="199"/>
      <c r="E1294" s="199"/>
      <c r="F1294" s="198"/>
      <c r="G1294" s="198"/>
      <c r="H1294" s="198"/>
    </row>
    <row r="1295" spans="1:8" ht="12.75">
      <c r="A1295" s="198"/>
      <c r="B1295" s="198"/>
      <c r="C1295" s="198"/>
      <c r="D1295" s="199"/>
      <c r="E1295" s="199"/>
      <c r="F1295" s="198"/>
      <c r="G1295" s="198"/>
      <c r="H1295" s="198"/>
    </row>
    <row r="1296" spans="1:8" ht="12.75">
      <c r="A1296" s="198"/>
      <c r="B1296" s="198"/>
      <c r="C1296" s="198"/>
      <c r="D1296" s="199"/>
      <c r="E1296" s="199"/>
      <c r="F1296" s="198"/>
      <c r="G1296" s="198"/>
      <c r="H1296" s="198"/>
    </row>
    <row r="1297" spans="1:8" ht="12.75">
      <c r="A1297" s="198"/>
      <c r="B1297" s="198"/>
      <c r="C1297" s="198"/>
      <c r="D1297" s="199"/>
      <c r="E1297" s="199"/>
      <c r="F1297" s="198"/>
      <c r="G1297" s="198"/>
      <c r="H1297" s="198"/>
    </row>
    <row r="1298" spans="1:8" ht="12.75">
      <c r="A1298" s="198"/>
      <c r="B1298" s="198"/>
      <c r="C1298" s="198"/>
      <c r="D1298" s="199"/>
      <c r="E1298" s="199"/>
      <c r="F1298" s="198"/>
      <c r="G1298" s="198"/>
      <c r="H1298" s="198"/>
    </row>
    <row r="1299" spans="1:8" ht="12.75">
      <c r="A1299" s="198"/>
      <c r="B1299" s="198"/>
      <c r="C1299" s="198"/>
      <c r="D1299" s="199"/>
      <c r="E1299" s="199"/>
      <c r="F1299" s="198"/>
      <c r="G1299" s="198"/>
      <c r="H1299" s="198"/>
    </row>
    <row r="1300" spans="1:8" ht="12.75">
      <c r="A1300" s="198"/>
      <c r="B1300" s="198"/>
      <c r="C1300" s="198"/>
      <c r="D1300" s="199"/>
      <c r="E1300" s="199"/>
      <c r="F1300" s="198"/>
      <c r="G1300" s="198"/>
      <c r="H1300" s="198"/>
    </row>
    <row r="1301" spans="1:8" ht="12.75">
      <c r="A1301" s="198"/>
      <c r="B1301" s="198"/>
      <c r="C1301" s="198"/>
      <c r="D1301" s="199"/>
      <c r="E1301" s="199"/>
      <c r="F1301" s="198"/>
      <c r="G1301" s="198"/>
      <c r="H1301" s="198"/>
    </row>
    <row r="1302" spans="1:8" ht="12.75">
      <c r="A1302" s="198"/>
      <c r="B1302" s="198"/>
      <c r="C1302" s="198"/>
      <c r="D1302" s="199"/>
      <c r="E1302" s="199"/>
      <c r="F1302" s="198"/>
      <c r="G1302" s="198"/>
      <c r="H1302" s="198"/>
    </row>
    <row r="1303" spans="1:8" ht="12.75">
      <c r="A1303" s="198"/>
      <c r="B1303" s="198"/>
      <c r="C1303" s="198"/>
      <c r="D1303" s="199"/>
      <c r="E1303" s="199"/>
      <c r="F1303" s="198"/>
      <c r="G1303" s="198"/>
      <c r="H1303" s="198"/>
    </row>
    <row r="1304" spans="1:8" ht="12.75">
      <c r="A1304" s="198"/>
      <c r="B1304" s="198"/>
      <c r="C1304" s="198"/>
      <c r="D1304" s="199"/>
      <c r="E1304" s="199"/>
      <c r="F1304" s="198"/>
      <c r="G1304" s="198"/>
      <c r="H1304" s="198"/>
    </row>
    <row r="1305" spans="1:8" ht="12.75">
      <c r="A1305" s="198"/>
      <c r="B1305" s="198"/>
      <c r="C1305" s="198"/>
      <c r="D1305" s="199"/>
      <c r="E1305" s="199"/>
      <c r="F1305" s="198"/>
      <c r="G1305" s="198"/>
      <c r="H1305" s="198"/>
    </row>
    <row r="1306" spans="1:8" ht="12.75">
      <c r="A1306" s="198"/>
      <c r="B1306" s="198"/>
      <c r="C1306" s="198"/>
      <c r="D1306" s="199"/>
      <c r="E1306" s="199"/>
      <c r="F1306" s="198"/>
      <c r="G1306" s="198"/>
      <c r="H1306" s="198"/>
    </row>
    <row r="1307" spans="1:8" ht="12.75">
      <c r="A1307" s="198"/>
      <c r="B1307" s="198"/>
      <c r="C1307" s="198"/>
      <c r="D1307" s="199"/>
      <c r="E1307" s="199"/>
      <c r="F1307" s="198"/>
      <c r="G1307" s="198"/>
      <c r="H1307" s="198"/>
    </row>
    <row r="1308" spans="1:8" ht="12.75">
      <c r="A1308" s="198"/>
      <c r="B1308" s="198"/>
      <c r="C1308" s="198"/>
      <c r="D1308" s="199"/>
      <c r="E1308" s="199"/>
      <c r="F1308" s="198"/>
      <c r="G1308" s="198"/>
      <c r="H1308" s="198"/>
    </row>
    <row r="1309" spans="1:8" ht="12.75">
      <c r="A1309" s="198"/>
      <c r="B1309" s="198"/>
      <c r="C1309" s="198"/>
      <c r="D1309" s="199"/>
      <c r="E1309" s="199"/>
      <c r="F1309" s="198"/>
      <c r="G1309" s="198"/>
      <c r="H1309" s="198"/>
    </row>
    <row r="1310" spans="1:8" ht="12.75">
      <c r="A1310" s="198"/>
      <c r="B1310" s="198"/>
      <c r="C1310" s="198"/>
      <c r="D1310" s="199"/>
      <c r="E1310" s="199"/>
      <c r="F1310" s="198"/>
      <c r="G1310" s="198"/>
      <c r="H1310" s="198"/>
    </row>
    <row r="1311" spans="1:8" ht="12.75">
      <c r="A1311" s="198"/>
      <c r="B1311" s="198"/>
      <c r="C1311" s="198"/>
      <c r="D1311" s="199"/>
      <c r="E1311" s="199"/>
      <c r="F1311" s="198"/>
      <c r="G1311" s="198"/>
      <c r="H1311" s="198"/>
    </row>
    <row r="1312" spans="1:8" ht="12.75">
      <c r="A1312" s="198"/>
      <c r="B1312" s="198"/>
      <c r="C1312" s="198"/>
      <c r="D1312" s="199"/>
      <c r="E1312" s="199"/>
      <c r="F1312" s="198"/>
      <c r="G1312" s="198"/>
      <c r="H1312" s="198"/>
    </row>
    <row r="1313" spans="1:8" ht="12.75">
      <c r="A1313" s="198"/>
      <c r="B1313" s="198"/>
      <c r="C1313" s="198"/>
      <c r="D1313" s="199"/>
      <c r="E1313" s="199"/>
      <c r="F1313" s="198"/>
      <c r="G1313" s="198"/>
      <c r="H1313" s="198"/>
    </row>
    <row r="1314" spans="1:8" ht="12.75">
      <c r="A1314" s="198"/>
      <c r="B1314" s="198"/>
      <c r="C1314" s="198"/>
      <c r="D1314" s="199"/>
      <c r="E1314" s="199"/>
      <c r="F1314" s="198"/>
      <c r="G1314" s="198"/>
      <c r="H1314" s="198"/>
    </row>
    <row r="1315" spans="1:8" ht="12.75">
      <c r="A1315" s="198"/>
      <c r="B1315" s="198"/>
      <c r="C1315" s="198"/>
      <c r="D1315" s="199"/>
      <c r="E1315" s="199"/>
      <c r="F1315" s="198"/>
      <c r="G1315" s="198"/>
      <c r="H1315" s="198"/>
    </row>
    <row r="1316" spans="1:8" ht="12.75">
      <c r="A1316" s="198"/>
      <c r="B1316" s="198"/>
      <c r="C1316" s="198"/>
      <c r="D1316" s="199"/>
      <c r="E1316" s="199"/>
      <c r="F1316" s="198"/>
      <c r="G1316" s="198"/>
      <c r="H1316" s="198"/>
    </row>
    <row r="1317" spans="1:8" ht="12.75">
      <c r="A1317" s="198"/>
      <c r="B1317" s="198"/>
      <c r="C1317" s="198"/>
      <c r="D1317" s="199"/>
      <c r="E1317" s="199"/>
      <c r="F1317" s="198"/>
      <c r="G1317" s="198"/>
      <c r="H1317" s="198"/>
    </row>
    <row r="1318" spans="1:8" ht="12.75">
      <c r="A1318" s="198"/>
      <c r="B1318" s="198"/>
      <c r="C1318" s="198"/>
      <c r="D1318" s="199"/>
      <c r="E1318" s="199"/>
      <c r="F1318" s="198"/>
      <c r="G1318" s="198"/>
      <c r="H1318" s="198"/>
    </row>
    <row r="1319" spans="1:8" ht="12.75">
      <c r="A1319" s="198"/>
      <c r="B1319" s="198"/>
      <c r="C1319" s="198"/>
      <c r="D1319" s="199"/>
      <c r="E1319" s="199"/>
      <c r="F1319" s="198"/>
      <c r="G1319" s="198"/>
      <c r="H1319" s="198"/>
    </row>
    <row r="1320" spans="1:8" ht="12.75">
      <c r="A1320" s="198"/>
      <c r="B1320" s="198"/>
      <c r="C1320" s="198"/>
      <c r="D1320" s="199"/>
      <c r="E1320" s="199"/>
      <c r="F1320" s="198"/>
      <c r="G1320" s="198"/>
      <c r="H1320" s="198"/>
    </row>
    <row r="1321" spans="1:8" ht="12.75">
      <c r="A1321" s="198"/>
      <c r="B1321" s="198"/>
      <c r="C1321" s="198"/>
      <c r="D1321" s="199"/>
      <c r="E1321" s="199"/>
      <c r="F1321" s="198"/>
      <c r="G1321" s="198"/>
      <c r="H1321" s="198"/>
    </row>
    <row r="1322" spans="1:8" ht="12.75">
      <c r="A1322" s="198"/>
      <c r="B1322" s="198"/>
      <c r="C1322" s="198"/>
      <c r="D1322" s="199"/>
      <c r="E1322" s="199"/>
      <c r="F1322" s="198"/>
      <c r="G1322" s="198"/>
      <c r="H1322" s="198"/>
    </row>
    <row r="1323" spans="1:8" ht="12.75">
      <c r="A1323" s="198"/>
      <c r="B1323" s="198"/>
      <c r="C1323" s="198"/>
      <c r="D1323" s="199"/>
      <c r="E1323" s="199"/>
      <c r="F1323" s="198"/>
      <c r="G1323" s="198"/>
      <c r="H1323" s="198"/>
    </row>
    <row r="1324" spans="1:8" ht="12.75">
      <c r="A1324" s="198"/>
      <c r="B1324" s="198"/>
      <c r="C1324" s="198"/>
      <c r="D1324" s="199"/>
      <c r="E1324" s="199"/>
      <c r="F1324" s="198"/>
      <c r="G1324" s="198"/>
      <c r="H1324" s="198"/>
    </row>
    <row r="1325" spans="1:8" ht="12.75">
      <c r="A1325" s="198"/>
      <c r="B1325" s="198"/>
      <c r="C1325" s="198"/>
      <c r="D1325" s="199"/>
      <c r="E1325" s="199"/>
      <c r="F1325" s="198"/>
      <c r="G1325" s="198"/>
      <c r="H1325" s="198"/>
    </row>
    <row r="1326" spans="1:8" ht="12.75">
      <c r="A1326" s="198"/>
      <c r="B1326" s="198"/>
      <c r="C1326" s="198"/>
      <c r="D1326" s="199"/>
      <c r="E1326" s="199"/>
      <c r="F1326" s="198"/>
      <c r="G1326" s="198"/>
      <c r="H1326" s="198"/>
    </row>
    <row r="1327" spans="1:8" ht="12.75">
      <c r="A1327" s="198"/>
      <c r="B1327" s="198"/>
      <c r="C1327" s="198"/>
      <c r="D1327" s="199"/>
      <c r="E1327" s="199"/>
      <c r="F1327" s="198"/>
      <c r="G1327" s="198"/>
      <c r="H1327" s="198"/>
    </row>
    <row r="1328" spans="1:8" ht="12.75">
      <c r="A1328" s="198"/>
      <c r="B1328" s="198"/>
      <c r="C1328" s="198"/>
      <c r="D1328" s="199"/>
      <c r="E1328" s="199"/>
      <c r="F1328" s="198"/>
      <c r="G1328" s="198"/>
      <c r="H1328" s="198"/>
    </row>
    <row r="1329" spans="1:8" ht="12.75">
      <c r="A1329" s="198"/>
      <c r="B1329" s="198"/>
      <c r="C1329" s="198"/>
      <c r="D1329" s="199"/>
      <c r="E1329" s="199"/>
      <c r="F1329" s="198"/>
      <c r="G1329" s="198"/>
      <c r="H1329" s="198"/>
    </row>
    <row r="1330" spans="1:8" ht="12.75">
      <c r="A1330" s="198"/>
      <c r="B1330" s="198"/>
      <c r="C1330" s="198"/>
      <c r="D1330" s="199"/>
      <c r="E1330" s="199"/>
      <c r="F1330" s="198"/>
      <c r="G1330" s="198"/>
      <c r="H1330" s="198"/>
    </row>
    <row r="1331" spans="1:8" ht="12.75">
      <c r="A1331" s="198"/>
      <c r="B1331" s="198"/>
      <c r="C1331" s="198"/>
      <c r="D1331" s="199"/>
      <c r="E1331" s="199"/>
      <c r="F1331" s="198"/>
      <c r="G1331" s="198"/>
      <c r="H1331" s="198"/>
    </row>
    <row r="1332" spans="1:8" ht="12.75">
      <c r="A1332" s="198"/>
      <c r="B1332" s="198"/>
      <c r="C1332" s="198"/>
      <c r="D1332" s="199"/>
      <c r="E1332" s="199"/>
      <c r="F1332" s="198"/>
      <c r="G1332" s="198"/>
      <c r="H1332" s="198"/>
    </row>
    <row r="1333" spans="1:8" ht="12.75">
      <c r="A1333" s="198"/>
      <c r="B1333" s="198"/>
      <c r="C1333" s="198"/>
      <c r="D1333" s="199"/>
      <c r="E1333" s="199"/>
      <c r="F1333" s="198"/>
      <c r="G1333" s="198"/>
      <c r="H1333" s="198"/>
    </row>
    <row r="1334" spans="1:8" ht="12.75">
      <c r="A1334" s="198"/>
      <c r="B1334" s="198"/>
      <c r="C1334" s="198"/>
      <c r="D1334" s="199"/>
      <c r="E1334" s="199"/>
      <c r="F1334" s="198"/>
      <c r="G1334" s="198"/>
      <c r="H1334" s="198"/>
    </row>
    <row r="1335" spans="1:8" ht="12.75">
      <c r="A1335" s="198"/>
      <c r="B1335" s="198"/>
      <c r="C1335" s="198"/>
      <c r="D1335" s="199"/>
      <c r="E1335" s="199"/>
      <c r="F1335" s="198"/>
      <c r="G1335" s="198"/>
      <c r="H1335" s="198"/>
    </row>
    <row r="1336" spans="1:8" ht="12.75">
      <c r="A1336" s="198"/>
      <c r="B1336" s="198"/>
      <c r="C1336" s="198"/>
      <c r="D1336" s="199"/>
      <c r="E1336" s="199"/>
      <c r="F1336" s="198"/>
      <c r="G1336" s="198"/>
      <c r="H1336" s="198"/>
    </row>
    <row r="1337" spans="1:8" ht="12.75">
      <c r="A1337" s="198"/>
      <c r="B1337" s="198"/>
      <c r="C1337" s="198"/>
      <c r="D1337" s="199"/>
      <c r="E1337" s="199"/>
      <c r="F1337" s="198"/>
      <c r="G1337" s="198"/>
      <c r="H1337" s="198"/>
    </row>
    <row r="1338" spans="1:8" ht="12.75">
      <c r="A1338" s="198"/>
      <c r="B1338" s="198"/>
      <c r="C1338" s="198"/>
      <c r="D1338" s="199"/>
      <c r="E1338" s="199"/>
      <c r="F1338" s="198"/>
      <c r="G1338" s="198"/>
      <c r="H1338" s="198"/>
    </row>
    <row r="1339" spans="1:8" ht="12.75">
      <c r="A1339" s="198"/>
      <c r="B1339" s="198"/>
      <c r="C1339" s="198"/>
      <c r="D1339" s="199"/>
      <c r="E1339" s="199"/>
      <c r="F1339" s="198"/>
      <c r="G1339" s="198"/>
      <c r="H1339" s="198"/>
    </row>
    <row r="1340" spans="1:8" ht="12.75">
      <c r="A1340" s="198"/>
      <c r="B1340" s="198"/>
      <c r="C1340" s="198"/>
      <c r="D1340" s="199"/>
      <c r="E1340" s="199"/>
      <c r="F1340" s="198"/>
      <c r="G1340" s="198"/>
      <c r="H1340" s="198"/>
    </row>
    <row r="1341" spans="1:8" ht="12.75">
      <c r="A1341" s="198"/>
      <c r="B1341" s="198"/>
      <c r="C1341" s="198"/>
      <c r="D1341" s="199"/>
      <c r="E1341" s="199"/>
      <c r="F1341" s="198"/>
      <c r="G1341" s="198"/>
      <c r="H1341" s="198"/>
    </row>
    <row r="1342" spans="1:8" ht="12.75">
      <c r="A1342" s="198"/>
      <c r="B1342" s="198"/>
      <c r="C1342" s="198"/>
      <c r="D1342" s="199"/>
      <c r="E1342" s="199"/>
      <c r="F1342" s="198"/>
      <c r="G1342" s="198"/>
      <c r="H1342" s="198"/>
    </row>
    <row r="1343" spans="1:8" ht="12.75">
      <c r="A1343" s="198"/>
      <c r="B1343" s="198"/>
      <c r="C1343" s="198"/>
      <c r="D1343" s="199"/>
      <c r="E1343" s="199"/>
      <c r="F1343" s="198"/>
      <c r="G1343" s="198"/>
      <c r="H1343" s="198"/>
    </row>
    <row r="1344" spans="1:8" ht="12.75">
      <c r="A1344" s="198"/>
      <c r="B1344" s="198"/>
      <c r="C1344" s="198"/>
      <c r="D1344" s="199"/>
      <c r="E1344" s="199"/>
      <c r="F1344" s="198"/>
      <c r="G1344" s="198"/>
      <c r="H1344" s="198"/>
    </row>
    <row r="1345" spans="1:8" ht="12.75">
      <c r="A1345" s="198"/>
      <c r="B1345" s="198"/>
      <c r="C1345" s="198"/>
      <c r="D1345" s="199"/>
      <c r="E1345" s="199"/>
      <c r="F1345" s="198"/>
      <c r="G1345" s="198"/>
      <c r="H1345" s="198"/>
    </row>
    <row r="1346" spans="1:8" ht="12.75">
      <c r="A1346" s="198"/>
      <c r="B1346" s="198"/>
      <c r="C1346" s="198"/>
      <c r="D1346" s="199"/>
      <c r="E1346" s="199"/>
      <c r="F1346" s="198"/>
      <c r="G1346" s="198"/>
      <c r="H1346" s="198"/>
    </row>
    <row r="1347" spans="1:8" ht="12.75">
      <c r="A1347" s="198"/>
      <c r="B1347" s="198"/>
      <c r="C1347" s="198"/>
      <c r="D1347" s="199"/>
      <c r="E1347" s="199"/>
      <c r="F1347" s="198"/>
      <c r="G1347" s="198"/>
      <c r="H1347" s="198"/>
    </row>
    <row r="1348" spans="1:8" ht="12.75">
      <c r="A1348" s="198"/>
      <c r="B1348" s="198"/>
      <c r="C1348" s="198"/>
      <c r="D1348" s="199"/>
      <c r="E1348" s="199"/>
      <c r="F1348" s="198"/>
      <c r="G1348" s="198"/>
      <c r="H1348" s="198"/>
    </row>
    <row r="1349" spans="1:8" ht="12.75">
      <c r="A1349" s="198"/>
      <c r="B1349" s="198"/>
      <c r="C1349" s="198"/>
      <c r="D1349" s="199"/>
      <c r="E1349" s="199"/>
      <c r="F1349" s="198"/>
      <c r="G1349" s="198"/>
      <c r="H1349" s="198"/>
    </row>
    <row r="1350" spans="1:8" ht="12.75">
      <c r="A1350" s="198"/>
      <c r="B1350" s="198"/>
      <c r="C1350" s="198"/>
      <c r="D1350" s="199"/>
      <c r="E1350" s="199"/>
      <c r="F1350" s="198"/>
      <c r="G1350" s="198"/>
      <c r="H1350" s="198"/>
    </row>
    <row r="1351" spans="1:8" ht="12.75">
      <c r="A1351" s="198"/>
      <c r="B1351" s="198"/>
      <c r="C1351" s="198"/>
      <c r="D1351" s="199"/>
      <c r="E1351" s="199"/>
      <c r="F1351" s="198"/>
      <c r="G1351" s="198"/>
      <c r="H1351" s="198"/>
    </row>
    <row r="1352" spans="1:8" ht="12.75">
      <c r="A1352" s="198"/>
      <c r="B1352" s="198"/>
      <c r="C1352" s="198"/>
      <c r="D1352" s="199"/>
      <c r="E1352" s="199"/>
      <c r="F1352" s="198"/>
      <c r="G1352" s="198"/>
      <c r="H1352" s="198"/>
    </row>
    <row r="1353" spans="1:8" ht="12.75">
      <c r="A1353" s="198"/>
      <c r="B1353" s="198"/>
      <c r="C1353" s="198"/>
      <c r="D1353" s="199"/>
      <c r="E1353" s="199"/>
      <c r="F1353" s="198"/>
      <c r="G1353" s="198"/>
      <c r="H1353" s="198"/>
    </row>
    <row r="1354" spans="1:8" ht="12.75">
      <c r="A1354" s="198"/>
      <c r="B1354" s="198"/>
      <c r="C1354" s="198"/>
      <c r="D1354" s="199"/>
      <c r="E1354" s="199"/>
      <c r="F1354" s="198"/>
      <c r="G1354" s="198"/>
      <c r="H1354" s="198"/>
    </row>
    <row r="1355" spans="1:8" ht="12.75">
      <c r="A1355" s="198"/>
      <c r="B1355" s="198"/>
      <c r="C1355" s="198"/>
      <c r="D1355" s="199"/>
      <c r="E1355" s="199"/>
      <c r="F1355" s="198"/>
      <c r="G1355" s="198"/>
      <c r="H1355" s="198"/>
    </row>
    <row r="1356" spans="1:8" ht="12.75">
      <c r="A1356" s="198"/>
      <c r="B1356" s="198"/>
      <c r="C1356" s="198"/>
      <c r="D1356" s="199"/>
      <c r="E1356" s="199"/>
      <c r="F1356" s="198"/>
      <c r="G1356" s="198"/>
      <c r="H1356" s="198"/>
    </row>
    <row r="1357" spans="1:8" ht="12.75">
      <c r="A1357" s="198"/>
      <c r="B1357" s="198"/>
      <c r="C1357" s="198"/>
      <c r="D1357" s="199"/>
      <c r="E1357" s="199"/>
      <c r="F1357" s="198"/>
      <c r="G1357" s="198"/>
      <c r="H1357" s="198"/>
    </row>
    <row r="1358" spans="1:8" ht="12.75">
      <c r="A1358" s="198"/>
      <c r="B1358" s="198"/>
      <c r="C1358" s="198"/>
      <c r="D1358" s="199"/>
      <c r="E1358" s="199"/>
      <c r="F1358" s="198"/>
      <c r="G1358" s="198"/>
      <c r="H1358" s="198"/>
    </row>
    <row r="1359" spans="1:8" ht="12.75">
      <c r="A1359" s="198"/>
      <c r="B1359" s="198"/>
      <c r="C1359" s="198"/>
      <c r="D1359" s="199"/>
      <c r="E1359" s="199"/>
      <c r="F1359" s="198"/>
      <c r="G1359" s="198"/>
      <c r="H1359" s="198"/>
    </row>
    <row r="1360" spans="1:8" ht="12.75">
      <c r="A1360" s="198"/>
      <c r="B1360" s="198"/>
      <c r="C1360" s="198"/>
      <c r="D1360" s="199"/>
      <c r="E1360" s="199"/>
      <c r="F1360" s="198"/>
      <c r="G1360" s="198"/>
      <c r="H1360" s="198"/>
    </row>
    <row r="1361" spans="1:8" ht="12.75">
      <c r="A1361" s="198"/>
      <c r="B1361" s="198"/>
      <c r="C1361" s="198"/>
      <c r="D1361" s="199"/>
      <c r="E1361" s="199"/>
      <c r="F1361" s="198"/>
      <c r="G1361" s="198"/>
      <c r="H1361" s="198"/>
    </row>
    <row r="1362" spans="1:8" ht="12.75">
      <c r="A1362" s="198"/>
      <c r="B1362" s="198"/>
      <c r="C1362" s="198"/>
      <c r="D1362" s="199"/>
      <c r="E1362" s="199"/>
      <c r="F1362" s="198"/>
      <c r="G1362" s="198"/>
      <c r="H1362" s="198"/>
    </row>
    <row r="1363" spans="1:8" ht="12.75">
      <c r="A1363" s="198"/>
      <c r="B1363" s="198"/>
      <c r="C1363" s="198"/>
      <c r="D1363" s="199"/>
      <c r="E1363" s="199"/>
      <c r="F1363" s="198"/>
      <c r="G1363" s="198"/>
      <c r="H1363" s="198"/>
    </row>
    <row r="1364" spans="1:8" ht="12.75">
      <c r="A1364" s="198"/>
      <c r="B1364" s="198"/>
      <c r="C1364" s="198"/>
      <c r="D1364" s="199"/>
      <c r="E1364" s="199"/>
      <c r="F1364" s="198"/>
      <c r="G1364" s="198"/>
      <c r="H1364" s="198"/>
    </row>
    <row r="1365" spans="1:8" ht="12.75">
      <c r="A1365" s="198"/>
      <c r="B1365" s="198"/>
      <c r="C1365" s="198"/>
      <c r="D1365" s="199"/>
      <c r="E1365" s="199"/>
      <c r="F1365" s="198"/>
      <c r="G1365" s="198"/>
      <c r="H1365" s="198"/>
    </row>
    <row r="1366" spans="1:8" ht="12.75">
      <c r="A1366" s="198"/>
      <c r="B1366" s="198"/>
      <c r="C1366" s="198"/>
      <c r="D1366" s="199"/>
      <c r="E1366" s="199"/>
      <c r="F1366" s="198"/>
      <c r="G1366" s="198"/>
      <c r="H1366" s="198"/>
    </row>
    <row r="1367" spans="1:8" ht="12.75">
      <c r="A1367" s="198"/>
      <c r="B1367" s="198"/>
      <c r="C1367" s="198"/>
      <c r="D1367" s="199"/>
      <c r="E1367" s="199"/>
      <c r="F1367" s="198"/>
      <c r="G1367" s="198"/>
      <c r="H1367" s="198"/>
    </row>
    <row r="1368" spans="1:8" ht="12.75">
      <c r="A1368" s="198"/>
      <c r="B1368" s="198"/>
      <c r="C1368" s="198"/>
      <c r="D1368" s="199"/>
      <c r="E1368" s="199"/>
      <c r="F1368" s="198"/>
      <c r="G1368" s="198"/>
      <c r="H1368" s="198"/>
    </row>
    <row r="1369" spans="1:8" ht="12.75">
      <c r="A1369" s="198"/>
      <c r="B1369" s="198"/>
      <c r="C1369" s="198"/>
      <c r="D1369" s="199"/>
      <c r="E1369" s="199"/>
      <c r="F1369" s="198"/>
      <c r="G1369" s="198"/>
      <c r="H1369" s="198"/>
    </row>
    <row r="1370" spans="1:8" ht="12.75">
      <c r="A1370" s="198"/>
      <c r="B1370" s="198"/>
      <c r="C1370" s="198"/>
      <c r="D1370" s="199"/>
      <c r="E1370" s="199"/>
      <c r="F1370" s="198"/>
      <c r="G1370" s="198"/>
      <c r="H1370" s="198"/>
    </row>
    <row r="1371" spans="1:8" ht="12.75">
      <c r="A1371" s="198"/>
      <c r="B1371" s="198"/>
      <c r="C1371" s="198"/>
      <c r="D1371" s="199"/>
      <c r="E1371" s="199"/>
      <c r="F1371" s="198"/>
      <c r="G1371" s="198"/>
      <c r="H1371" s="198"/>
    </row>
    <row r="1372" spans="1:8" ht="12.75">
      <c r="A1372" s="198"/>
      <c r="B1372" s="198"/>
      <c r="C1372" s="198"/>
      <c r="D1372" s="199"/>
      <c r="E1372" s="199"/>
      <c r="F1372" s="198"/>
      <c r="G1372" s="198"/>
      <c r="H1372" s="198"/>
    </row>
    <row r="1373" spans="1:8" ht="12.75">
      <c r="A1373" s="198"/>
      <c r="B1373" s="198"/>
      <c r="C1373" s="198"/>
      <c r="D1373" s="199"/>
      <c r="E1373" s="199"/>
      <c r="F1373" s="198"/>
      <c r="G1373" s="198"/>
      <c r="H1373" s="198"/>
    </row>
    <row r="1374" spans="1:8" ht="12.75">
      <c r="A1374" s="198"/>
      <c r="B1374" s="198"/>
      <c r="C1374" s="198"/>
      <c r="D1374" s="199"/>
      <c r="E1374" s="199"/>
      <c r="F1374" s="198"/>
      <c r="G1374" s="198"/>
      <c r="H1374" s="198"/>
    </row>
    <row r="1375" spans="1:8" ht="12.75">
      <c r="A1375" s="198"/>
      <c r="B1375" s="198"/>
      <c r="C1375" s="198"/>
      <c r="D1375" s="199"/>
      <c r="E1375" s="199"/>
      <c r="F1375" s="198"/>
      <c r="G1375" s="198"/>
      <c r="H1375" s="198"/>
    </row>
    <row r="1376" spans="1:8" ht="12.75">
      <c r="A1376" s="198"/>
      <c r="B1376" s="198"/>
      <c r="C1376" s="198"/>
      <c r="D1376" s="199"/>
      <c r="E1376" s="199"/>
      <c r="F1376" s="198"/>
      <c r="G1376" s="198"/>
      <c r="H1376" s="198"/>
    </row>
    <row r="1377" spans="1:8" ht="12.75">
      <c r="A1377" s="198"/>
      <c r="B1377" s="198"/>
      <c r="C1377" s="198"/>
      <c r="D1377" s="199"/>
      <c r="E1377" s="199"/>
      <c r="F1377" s="198"/>
      <c r="G1377" s="198"/>
      <c r="H1377" s="198"/>
    </row>
    <row r="1378" spans="1:8" ht="12.75">
      <c r="A1378" s="198"/>
      <c r="B1378" s="198"/>
      <c r="C1378" s="198"/>
      <c r="D1378" s="199"/>
      <c r="E1378" s="199"/>
      <c r="F1378" s="198"/>
      <c r="G1378" s="198"/>
      <c r="H1378" s="198"/>
    </row>
    <row r="1379" spans="1:8" ht="12.75">
      <c r="A1379" s="198"/>
      <c r="B1379" s="198"/>
      <c r="C1379" s="198"/>
      <c r="D1379" s="199"/>
      <c r="E1379" s="199"/>
      <c r="F1379" s="198"/>
      <c r="G1379" s="198"/>
      <c r="H1379" s="198"/>
    </row>
    <row r="1380" spans="1:8" ht="12.75">
      <c r="A1380" s="198"/>
      <c r="B1380" s="198"/>
      <c r="C1380" s="198"/>
      <c r="D1380" s="199"/>
      <c r="E1380" s="199"/>
      <c r="F1380" s="198"/>
      <c r="G1380" s="198"/>
      <c r="H1380" s="198"/>
    </row>
    <row r="1381" spans="1:8" ht="12.75">
      <c r="A1381" s="198"/>
      <c r="B1381" s="198"/>
      <c r="C1381" s="198"/>
      <c r="D1381" s="199"/>
      <c r="E1381" s="199"/>
      <c r="F1381" s="198"/>
      <c r="G1381" s="198"/>
      <c r="H1381" s="198"/>
    </row>
    <row r="1382" spans="1:8" ht="12.75">
      <c r="A1382" s="198"/>
      <c r="B1382" s="198"/>
      <c r="C1382" s="198"/>
      <c r="D1382" s="199"/>
      <c r="E1382" s="199"/>
      <c r="F1382" s="198"/>
      <c r="G1382" s="198"/>
      <c r="H1382" s="198"/>
    </row>
    <row r="1383" spans="1:8" ht="12.75">
      <c r="A1383" s="198"/>
      <c r="B1383" s="198"/>
      <c r="C1383" s="198"/>
      <c r="D1383" s="199"/>
      <c r="E1383" s="199"/>
      <c r="F1383" s="198"/>
      <c r="G1383" s="198"/>
      <c r="H1383" s="198"/>
    </row>
    <row r="1384" spans="1:8" ht="12.75">
      <c r="A1384" s="198"/>
      <c r="B1384" s="198"/>
      <c r="C1384" s="198"/>
      <c r="D1384" s="199"/>
      <c r="E1384" s="199"/>
      <c r="F1384" s="198"/>
      <c r="G1384" s="198"/>
      <c r="H1384" s="198"/>
    </row>
    <row r="1385" spans="1:8" ht="12.75">
      <c r="A1385" s="198"/>
      <c r="B1385" s="198"/>
      <c r="C1385" s="198"/>
      <c r="D1385" s="199"/>
      <c r="E1385" s="199"/>
      <c r="F1385" s="198"/>
      <c r="G1385" s="198"/>
      <c r="H1385" s="198"/>
    </row>
    <row r="1386" spans="1:8" ht="12.75">
      <c r="A1386" s="198"/>
      <c r="B1386" s="198"/>
      <c r="C1386" s="198"/>
      <c r="D1386" s="199"/>
      <c r="E1386" s="199"/>
      <c r="F1386" s="198"/>
      <c r="G1386" s="198"/>
      <c r="H1386" s="198"/>
    </row>
    <row r="1387" spans="1:8" ht="12.75">
      <c r="A1387" s="198"/>
      <c r="B1387" s="198"/>
      <c r="C1387" s="198"/>
      <c r="D1387" s="199"/>
      <c r="E1387" s="199"/>
      <c r="F1387" s="198"/>
      <c r="G1387" s="198"/>
      <c r="H1387" s="198"/>
    </row>
    <row r="1388" spans="1:8" ht="12.75">
      <c r="A1388" s="198"/>
      <c r="B1388" s="198"/>
      <c r="C1388" s="198"/>
      <c r="D1388" s="199"/>
      <c r="E1388" s="199"/>
      <c r="F1388" s="198"/>
      <c r="G1388" s="198"/>
      <c r="H1388" s="198"/>
    </row>
    <row r="1389" spans="1:8" ht="12.75">
      <c r="A1389" s="198"/>
      <c r="B1389" s="198"/>
      <c r="C1389" s="198"/>
      <c r="D1389" s="199"/>
      <c r="E1389" s="199"/>
      <c r="F1389" s="198"/>
      <c r="G1389" s="198"/>
      <c r="H1389" s="198"/>
    </row>
    <row r="1390" spans="1:8" ht="12.75">
      <c r="A1390" s="198"/>
      <c r="B1390" s="198"/>
      <c r="C1390" s="198"/>
      <c r="D1390" s="199"/>
      <c r="E1390" s="199"/>
      <c r="F1390" s="198"/>
      <c r="G1390" s="198"/>
      <c r="H1390" s="198"/>
    </row>
    <row r="1391" spans="1:8" ht="12.75">
      <c r="A1391" s="198"/>
      <c r="B1391" s="198"/>
      <c r="C1391" s="198"/>
      <c r="D1391" s="199"/>
      <c r="E1391" s="199"/>
      <c r="F1391" s="198"/>
      <c r="G1391" s="198"/>
      <c r="H1391" s="198"/>
    </row>
    <row r="1392" spans="1:8" ht="12.75">
      <c r="A1392" s="198"/>
      <c r="B1392" s="198"/>
      <c r="C1392" s="198"/>
      <c r="D1392" s="199"/>
      <c r="E1392" s="199"/>
      <c r="F1392" s="198"/>
      <c r="G1392" s="198"/>
      <c r="H1392" s="198"/>
    </row>
    <row r="1393" spans="1:8" ht="12.75">
      <c r="A1393" s="198"/>
      <c r="B1393" s="198"/>
      <c r="C1393" s="198"/>
      <c r="D1393" s="199"/>
      <c r="E1393" s="199"/>
      <c r="F1393" s="198"/>
      <c r="G1393" s="198"/>
      <c r="H1393" s="198"/>
    </row>
    <row r="1394" spans="1:8" ht="12.75">
      <c r="A1394" s="198"/>
      <c r="B1394" s="198"/>
      <c r="C1394" s="198"/>
      <c r="D1394" s="199"/>
      <c r="E1394" s="199"/>
      <c r="F1394" s="198"/>
      <c r="G1394" s="198"/>
      <c r="H1394" s="198"/>
    </row>
    <row r="1395" spans="1:8" ht="12.75">
      <c r="A1395" s="198"/>
      <c r="B1395" s="198"/>
      <c r="C1395" s="198"/>
      <c r="D1395" s="199"/>
      <c r="E1395" s="199"/>
      <c r="F1395" s="198"/>
      <c r="G1395" s="198"/>
      <c r="H1395" s="198"/>
    </row>
    <row r="1396" spans="1:8" ht="12.75">
      <c r="A1396" s="198"/>
      <c r="B1396" s="198"/>
      <c r="C1396" s="198"/>
      <c r="D1396" s="199"/>
      <c r="E1396" s="199"/>
      <c r="F1396" s="198"/>
      <c r="G1396" s="198"/>
      <c r="H1396" s="198"/>
    </row>
    <row r="1397" spans="1:8" ht="12.75">
      <c r="A1397" s="198"/>
      <c r="B1397" s="198"/>
      <c r="C1397" s="198"/>
      <c r="D1397" s="199"/>
      <c r="E1397" s="199"/>
      <c r="F1397" s="198"/>
      <c r="G1397" s="198"/>
      <c r="H1397" s="198"/>
    </row>
    <row r="1398" spans="1:8" ht="12.75">
      <c r="A1398" s="198"/>
      <c r="B1398" s="198"/>
      <c r="C1398" s="198"/>
      <c r="D1398" s="199"/>
      <c r="E1398" s="199"/>
      <c r="F1398" s="198"/>
      <c r="G1398" s="198"/>
      <c r="H1398" s="198"/>
    </row>
    <row r="1399" spans="1:8" ht="12.75">
      <c r="A1399" s="198"/>
      <c r="B1399" s="198"/>
      <c r="C1399" s="198"/>
      <c r="D1399" s="199"/>
      <c r="E1399" s="199"/>
      <c r="F1399" s="198"/>
      <c r="G1399" s="198"/>
      <c r="H1399" s="198"/>
    </row>
    <row r="1400" spans="1:8" ht="12.75">
      <c r="A1400" s="198"/>
      <c r="B1400" s="198"/>
      <c r="C1400" s="198"/>
      <c r="D1400" s="199"/>
      <c r="E1400" s="199"/>
      <c r="F1400" s="198"/>
      <c r="G1400" s="198"/>
      <c r="H1400" s="198"/>
    </row>
    <row r="1401" spans="1:8" ht="12.75">
      <c r="A1401" s="198"/>
      <c r="B1401" s="198"/>
      <c r="C1401" s="198"/>
      <c r="D1401" s="199"/>
      <c r="E1401" s="199"/>
      <c r="F1401" s="198"/>
      <c r="G1401" s="198"/>
      <c r="H1401" s="198"/>
    </row>
    <row r="1402" spans="1:8" ht="12.75">
      <c r="A1402" s="198"/>
      <c r="B1402" s="198"/>
      <c r="C1402" s="198"/>
      <c r="D1402" s="199"/>
      <c r="E1402" s="199"/>
      <c r="F1402" s="198"/>
      <c r="G1402" s="198"/>
      <c r="H1402" s="198"/>
    </row>
    <row r="1403" spans="1:8" ht="12.75">
      <c r="A1403" s="198"/>
      <c r="B1403" s="198"/>
      <c r="C1403" s="198"/>
      <c r="D1403" s="199"/>
      <c r="E1403" s="199"/>
      <c r="F1403" s="198"/>
      <c r="G1403" s="198"/>
      <c r="H1403" s="198"/>
    </row>
    <row r="1404" spans="1:8" ht="12.75">
      <c r="A1404" s="198"/>
      <c r="B1404" s="198"/>
      <c r="C1404" s="198"/>
      <c r="D1404" s="199"/>
      <c r="E1404" s="199"/>
      <c r="F1404" s="198"/>
      <c r="G1404" s="198"/>
      <c r="H1404" s="198"/>
    </row>
    <row r="1405" spans="1:8" ht="12.75">
      <c r="A1405" s="198"/>
      <c r="B1405" s="198"/>
      <c r="C1405" s="198"/>
      <c r="D1405" s="199"/>
      <c r="E1405" s="199"/>
      <c r="F1405" s="198"/>
      <c r="G1405" s="198"/>
      <c r="H1405" s="198"/>
    </row>
    <row r="1406" spans="1:8" ht="12.75">
      <c r="A1406" s="198"/>
      <c r="B1406" s="198"/>
      <c r="C1406" s="198"/>
      <c r="D1406" s="199"/>
      <c r="E1406" s="199"/>
      <c r="F1406" s="198"/>
      <c r="G1406" s="198"/>
      <c r="H1406" s="198"/>
    </row>
    <row r="1407" spans="1:8" ht="12.75">
      <c r="A1407" s="198"/>
      <c r="B1407" s="198"/>
      <c r="C1407" s="198"/>
      <c r="D1407" s="199"/>
      <c r="E1407" s="199"/>
      <c r="F1407" s="198"/>
      <c r="G1407" s="198"/>
      <c r="H1407" s="198"/>
    </row>
    <row r="1408" spans="1:8" ht="12.75">
      <c r="A1408" s="198"/>
      <c r="B1408" s="198"/>
      <c r="C1408" s="198"/>
      <c r="D1408" s="199"/>
      <c r="E1408" s="199"/>
      <c r="F1408" s="198"/>
      <c r="G1408" s="198"/>
      <c r="H1408" s="198"/>
    </row>
    <row r="1409" spans="1:8" ht="12.75">
      <c r="A1409" s="198"/>
      <c r="B1409" s="198"/>
      <c r="C1409" s="198"/>
      <c r="D1409" s="199"/>
      <c r="E1409" s="199"/>
      <c r="F1409" s="198"/>
      <c r="G1409" s="198"/>
      <c r="H1409" s="198"/>
    </row>
    <row r="1410" spans="1:8" ht="12.75">
      <c r="A1410" s="198"/>
      <c r="B1410" s="198"/>
      <c r="C1410" s="198"/>
      <c r="D1410" s="199"/>
      <c r="E1410" s="199"/>
      <c r="F1410" s="198"/>
      <c r="G1410" s="198"/>
      <c r="H1410" s="198"/>
    </row>
    <row r="1411" spans="1:8" ht="12.75">
      <c r="A1411" s="198"/>
      <c r="B1411" s="198"/>
      <c r="C1411" s="198"/>
      <c r="D1411" s="199"/>
      <c r="E1411" s="199"/>
      <c r="F1411" s="198"/>
      <c r="G1411" s="198"/>
      <c r="H1411" s="198"/>
    </row>
    <row r="1412" spans="1:8" ht="12.75">
      <c r="A1412" s="198"/>
      <c r="B1412" s="198"/>
      <c r="C1412" s="198"/>
      <c r="D1412" s="199"/>
      <c r="E1412" s="199"/>
      <c r="F1412" s="198"/>
      <c r="G1412" s="198"/>
      <c r="H1412" s="198"/>
    </row>
    <row r="1413" spans="1:8" ht="12.75">
      <c r="A1413" s="198"/>
      <c r="B1413" s="198"/>
      <c r="C1413" s="198"/>
      <c r="D1413" s="199"/>
      <c r="E1413" s="199"/>
      <c r="F1413" s="198"/>
      <c r="G1413" s="198"/>
      <c r="H1413" s="198"/>
    </row>
    <row r="1414" spans="1:8" ht="12.75">
      <c r="A1414" s="198"/>
      <c r="B1414" s="198"/>
      <c r="C1414" s="198"/>
      <c r="D1414" s="199"/>
      <c r="E1414" s="199"/>
      <c r="F1414" s="198"/>
      <c r="G1414" s="198"/>
      <c r="H1414" s="198"/>
    </row>
    <row r="1415" spans="1:8" ht="12.75">
      <c r="A1415" s="198"/>
      <c r="B1415" s="198"/>
      <c r="C1415" s="198"/>
      <c r="D1415" s="199"/>
      <c r="E1415" s="199"/>
      <c r="F1415" s="198"/>
      <c r="G1415" s="198"/>
      <c r="H1415" s="198"/>
    </row>
    <row r="1416" spans="1:8" ht="12.75">
      <c r="A1416" s="198"/>
      <c r="B1416" s="198"/>
      <c r="C1416" s="198"/>
      <c r="D1416" s="199"/>
      <c r="E1416" s="199"/>
      <c r="F1416" s="198"/>
      <c r="G1416" s="198"/>
      <c r="H1416" s="198"/>
    </row>
    <row r="1417" spans="1:8" ht="12.75">
      <c r="A1417" s="198"/>
      <c r="B1417" s="198"/>
      <c r="C1417" s="198"/>
      <c r="D1417" s="199"/>
      <c r="E1417" s="199"/>
      <c r="F1417" s="198"/>
      <c r="G1417" s="198"/>
      <c r="H1417" s="198"/>
    </row>
    <row r="1418" spans="1:8" ht="12.75">
      <c r="A1418" s="198"/>
      <c r="B1418" s="198"/>
      <c r="C1418" s="198"/>
      <c r="D1418" s="199"/>
      <c r="E1418" s="199"/>
      <c r="F1418" s="198"/>
      <c r="G1418" s="198"/>
      <c r="H1418" s="198"/>
    </row>
    <row r="1419" spans="1:8" ht="12.75">
      <c r="A1419" s="198"/>
      <c r="B1419" s="198"/>
      <c r="C1419" s="198"/>
      <c r="D1419" s="199"/>
      <c r="E1419" s="199"/>
      <c r="F1419" s="198"/>
      <c r="G1419" s="198"/>
      <c r="H1419" s="198"/>
    </row>
    <row r="1420" spans="1:8" ht="12.75">
      <c r="A1420" s="198"/>
      <c r="B1420" s="198"/>
      <c r="C1420" s="198"/>
      <c r="D1420" s="199"/>
      <c r="E1420" s="199"/>
      <c r="F1420" s="198"/>
      <c r="G1420" s="198"/>
      <c r="H1420" s="198"/>
    </row>
    <row r="1421" spans="1:8" ht="12.75">
      <c r="A1421" s="198"/>
      <c r="B1421" s="198"/>
      <c r="C1421" s="198"/>
      <c r="D1421" s="199"/>
      <c r="E1421" s="199"/>
      <c r="F1421" s="198"/>
      <c r="G1421" s="198"/>
      <c r="H1421" s="198"/>
    </row>
    <row r="1422" spans="1:8" ht="12.75">
      <c r="A1422" s="198"/>
      <c r="B1422" s="198"/>
      <c r="C1422" s="198"/>
      <c r="D1422" s="199"/>
      <c r="E1422" s="199"/>
      <c r="F1422" s="198"/>
      <c r="G1422" s="198"/>
      <c r="H1422" s="198"/>
    </row>
    <row r="1423" spans="1:8" ht="12.75">
      <c r="A1423" s="198"/>
      <c r="B1423" s="198"/>
      <c r="C1423" s="198"/>
      <c r="D1423" s="199"/>
      <c r="E1423" s="199"/>
      <c r="F1423" s="198"/>
      <c r="G1423" s="198"/>
      <c r="H1423" s="198"/>
    </row>
    <row r="1424" spans="1:8" ht="12.75">
      <c r="A1424" s="198"/>
      <c r="B1424" s="198"/>
      <c r="C1424" s="198"/>
      <c r="D1424" s="199"/>
      <c r="E1424" s="199"/>
      <c r="F1424" s="198"/>
      <c r="G1424" s="198"/>
      <c r="H1424" s="198"/>
    </row>
    <row r="1425" spans="1:8" ht="12.75">
      <c r="A1425" s="198"/>
      <c r="B1425" s="198"/>
      <c r="C1425" s="198"/>
      <c r="D1425" s="199"/>
      <c r="E1425" s="199"/>
      <c r="F1425" s="198"/>
      <c r="G1425" s="198"/>
      <c r="H1425" s="198"/>
    </row>
    <row r="1426" spans="1:8" ht="12.75">
      <c r="A1426" s="198"/>
      <c r="B1426" s="198"/>
      <c r="C1426" s="198"/>
      <c r="D1426" s="199"/>
      <c r="E1426" s="199"/>
      <c r="F1426" s="198"/>
      <c r="G1426" s="198"/>
      <c r="H1426" s="198"/>
    </row>
    <row r="1427" spans="1:8" ht="12.75">
      <c r="A1427" s="198"/>
      <c r="B1427" s="198"/>
      <c r="C1427" s="198"/>
      <c r="D1427" s="199"/>
      <c r="E1427" s="199"/>
      <c r="F1427" s="198"/>
      <c r="G1427" s="198"/>
      <c r="H1427" s="198"/>
    </row>
    <row r="1428" spans="1:8" ht="12.75">
      <c r="A1428" s="198"/>
      <c r="B1428" s="198"/>
      <c r="C1428" s="198"/>
      <c r="D1428" s="199"/>
      <c r="E1428" s="199"/>
      <c r="F1428" s="198"/>
      <c r="G1428" s="198"/>
      <c r="H1428" s="198"/>
    </row>
    <row r="1429" spans="1:8" ht="12.75">
      <c r="A1429" s="198"/>
      <c r="B1429" s="198"/>
      <c r="C1429" s="198"/>
      <c r="D1429" s="199"/>
      <c r="E1429" s="199"/>
      <c r="F1429" s="198"/>
      <c r="G1429" s="198"/>
      <c r="H1429" s="198"/>
    </row>
    <row r="1430" spans="1:8" ht="12.75">
      <c r="A1430" s="198"/>
      <c r="B1430" s="198"/>
      <c r="C1430" s="198"/>
      <c r="D1430" s="199"/>
      <c r="E1430" s="199"/>
      <c r="F1430" s="198"/>
      <c r="G1430" s="198"/>
      <c r="H1430" s="198"/>
    </row>
    <row r="1431" spans="1:8" ht="12.75">
      <c r="A1431" s="198"/>
      <c r="B1431" s="198"/>
      <c r="C1431" s="198"/>
      <c r="D1431" s="199"/>
      <c r="E1431" s="199"/>
      <c r="F1431" s="198"/>
      <c r="G1431" s="198"/>
      <c r="H1431" s="198"/>
    </row>
    <row r="1432" spans="1:8" ht="12.75">
      <c r="A1432" s="198"/>
      <c r="B1432" s="198"/>
      <c r="C1432" s="198"/>
      <c r="D1432" s="199"/>
      <c r="E1432" s="199"/>
      <c r="F1432" s="198"/>
      <c r="G1432" s="198"/>
      <c r="H1432" s="198"/>
    </row>
    <row r="1433" spans="1:8" ht="12.75">
      <c r="A1433" s="198"/>
      <c r="B1433" s="198"/>
      <c r="C1433" s="198"/>
      <c r="D1433" s="199"/>
      <c r="E1433" s="199"/>
      <c r="F1433" s="198"/>
      <c r="G1433" s="198"/>
      <c r="H1433" s="198"/>
    </row>
    <row r="1434" spans="1:8" ht="12.75">
      <c r="A1434" s="198"/>
      <c r="B1434" s="198"/>
      <c r="C1434" s="198"/>
      <c r="D1434" s="199"/>
      <c r="E1434" s="199"/>
      <c r="F1434" s="198"/>
      <c r="G1434" s="198"/>
      <c r="H1434" s="198"/>
    </row>
    <row r="1435" spans="1:8" ht="12.75">
      <c r="A1435" s="198"/>
      <c r="B1435" s="198"/>
      <c r="C1435" s="198"/>
      <c r="D1435" s="199"/>
      <c r="E1435" s="199"/>
      <c r="F1435" s="198"/>
      <c r="G1435" s="198"/>
      <c r="H1435" s="198"/>
    </row>
    <row r="1436" spans="1:8" ht="12.75">
      <c r="A1436" s="198"/>
      <c r="B1436" s="198"/>
      <c r="C1436" s="198"/>
      <c r="D1436" s="199"/>
      <c r="E1436" s="199"/>
      <c r="F1436" s="198"/>
      <c r="G1436" s="198"/>
      <c r="H1436" s="198"/>
    </row>
    <row r="1437" spans="1:8" ht="12.75">
      <c r="A1437" s="198"/>
      <c r="B1437" s="198"/>
      <c r="C1437" s="198"/>
      <c r="D1437" s="199"/>
      <c r="E1437" s="199"/>
      <c r="F1437" s="198"/>
      <c r="G1437" s="198"/>
      <c r="H1437" s="198"/>
    </row>
    <row r="1438" spans="1:8" ht="12.75">
      <c r="A1438" s="198"/>
      <c r="B1438" s="198"/>
      <c r="C1438" s="198"/>
      <c r="D1438" s="199"/>
      <c r="E1438" s="199"/>
      <c r="F1438" s="198"/>
      <c r="G1438" s="198"/>
      <c r="H1438" s="198"/>
    </row>
    <row r="1439" spans="1:8" ht="12.75">
      <c r="A1439" s="198"/>
      <c r="B1439" s="198"/>
      <c r="C1439" s="198"/>
      <c r="D1439" s="199"/>
      <c r="E1439" s="199"/>
      <c r="F1439" s="198"/>
      <c r="G1439" s="198"/>
      <c r="H1439" s="198"/>
    </row>
    <row r="1440" spans="1:8" ht="12.75">
      <c r="A1440" s="198"/>
      <c r="B1440" s="198"/>
      <c r="C1440" s="198"/>
      <c r="D1440" s="199"/>
      <c r="E1440" s="199"/>
      <c r="F1440" s="198"/>
      <c r="G1440" s="198"/>
      <c r="H1440" s="198"/>
    </row>
    <row r="1441" spans="1:8" ht="12.75">
      <c r="A1441" s="198"/>
      <c r="B1441" s="198"/>
      <c r="C1441" s="198"/>
      <c r="D1441" s="199"/>
      <c r="E1441" s="199"/>
      <c r="F1441" s="198"/>
      <c r="G1441" s="198"/>
      <c r="H1441" s="198"/>
    </row>
    <row r="1442" spans="1:8" ht="12.75">
      <c r="A1442" s="198"/>
      <c r="B1442" s="198"/>
      <c r="C1442" s="198"/>
      <c r="D1442" s="199"/>
      <c r="E1442" s="199"/>
      <c r="F1442" s="198"/>
      <c r="G1442" s="198"/>
      <c r="H1442" s="198"/>
    </row>
    <row r="1443" spans="1:8" ht="12.75">
      <c r="A1443" s="198"/>
      <c r="B1443" s="198"/>
      <c r="C1443" s="198"/>
      <c r="D1443" s="199"/>
      <c r="E1443" s="199"/>
      <c r="F1443" s="198"/>
      <c r="G1443" s="198"/>
      <c r="H1443" s="198"/>
    </row>
    <row r="1444" spans="1:8" ht="12.75">
      <c r="A1444" s="198"/>
      <c r="B1444" s="198"/>
      <c r="C1444" s="198"/>
      <c r="D1444" s="199"/>
      <c r="E1444" s="199"/>
      <c r="F1444" s="198"/>
      <c r="G1444" s="198"/>
      <c r="H1444" s="198"/>
    </row>
    <row r="1445" spans="1:8" ht="12.75">
      <c r="A1445" s="198"/>
      <c r="B1445" s="198"/>
      <c r="C1445" s="198"/>
      <c r="D1445" s="199"/>
      <c r="E1445" s="199"/>
      <c r="F1445" s="198"/>
      <c r="G1445" s="198"/>
      <c r="H1445" s="198"/>
    </row>
    <row r="1446" spans="1:8" ht="12.75">
      <c r="A1446" s="198"/>
      <c r="B1446" s="198"/>
      <c r="C1446" s="198"/>
      <c r="D1446" s="199"/>
      <c r="E1446" s="199"/>
      <c r="F1446" s="198"/>
      <c r="G1446" s="198"/>
      <c r="H1446" s="198"/>
    </row>
    <row r="1447" spans="1:8" ht="12.75">
      <c r="A1447" s="198"/>
      <c r="B1447" s="198"/>
      <c r="C1447" s="198"/>
      <c r="D1447" s="199"/>
      <c r="E1447" s="199"/>
      <c r="F1447" s="198"/>
      <c r="G1447" s="198"/>
      <c r="H1447" s="198"/>
    </row>
    <row r="1448" spans="1:8" ht="12.75">
      <c r="A1448" s="198"/>
      <c r="B1448" s="198"/>
      <c r="C1448" s="198"/>
      <c r="D1448" s="199"/>
      <c r="E1448" s="199"/>
      <c r="F1448" s="198"/>
      <c r="G1448" s="198"/>
      <c r="H1448" s="198"/>
    </row>
    <row r="1449" spans="1:8" ht="12.75">
      <c r="A1449" s="198"/>
      <c r="B1449" s="198"/>
      <c r="C1449" s="198"/>
      <c r="D1449" s="199"/>
      <c r="E1449" s="199"/>
      <c r="F1449" s="198"/>
      <c r="G1449" s="198"/>
      <c r="H1449" s="198"/>
    </row>
    <row r="1450" spans="1:8" ht="12.75">
      <c r="A1450" s="198"/>
      <c r="B1450" s="198"/>
      <c r="C1450" s="198"/>
      <c r="D1450" s="199"/>
      <c r="E1450" s="199"/>
      <c r="F1450" s="198"/>
      <c r="G1450" s="198"/>
      <c r="H1450" s="198"/>
    </row>
    <row r="1451" spans="1:8" ht="12.75">
      <c r="A1451" s="198"/>
      <c r="B1451" s="198"/>
      <c r="C1451" s="198"/>
      <c r="D1451" s="199"/>
      <c r="E1451" s="199"/>
      <c r="F1451" s="198"/>
      <c r="G1451" s="198"/>
      <c r="H1451" s="198"/>
    </row>
    <row r="1452" spans="1:8" ht="12.75">
      <c r="A1452" s="198"/>
      <c r="B1452" s="198"/>
      <c r="C1452" s="198"/>
      <c r="D1452" s="199"/>
      <c r="E1452" s="199"/>
      <c r="F1452" s="198"/>
      <c r="G1452" s="198"/>
      <c r="H1452" s="198"/>
    </row>
    <row r="1453" spans="1:8" ht="12.75">
      <c r="A1453" s="198"/>
      <c r="B1453" s="198"/>
      <c r="C1453" s="198"/>
      <c r="D1453" s="199"/>
      <c r="E1453" s="199"/>
      <c r="F1453" s="198"/>
      <c r="G1453" s="198"/>
      <c r="H1453" s="198"/>
    </row>
    <row r="1454" spans="1:8" ht="12.75">
      <c r="A1454" s="198"/>
      <c r="B1454" s="198"/>
      <c r="C1454" s="198"/>
      <c r="D1454" s="199"/>
      <c r="E1454" s="199"/>
      <c r="F1454" s="198"/>
      <c r="G1454" s="198"/>
      <c r="H1454" s="198"/>
    </row>
    <row r="1455" spans="1:8" ht="12.75">
      <c r="A1455" s="198"/>
      <c r="B1455" s="198"/>
      <c r="C1455" s="198"/>
      <c r="D1455" s="199"/>
      <c r="E1455" s="199"/>
      <c r="F1455" s="198"/>
      <c r="G1455" s="198"/>
      <c r="H1455" s="198"/>
    </row>
    <row r="1456" spans="1:8" ht="12.75">
      <c r="A1456" s="198"/>
      <c r="B1456" s="198"/>
      <c r="C1456" s="198"/>
      <c r="D1456" s="199"/>
      <c r="E1456" s="199"/>
      <c r="F1456" s="198"/>
      <c r="G1456" s="198"/>
      <c r="H1456" s="198"/>
    </row>
    <row r="1457" spans="1:8" ht="12.75">
      <c r="A1457" s="198"/>
      <c r="B1457" s="198"/>
      <c r="C1457" s="198"/>
      <c r="D1457" s="199"/>
      <c r="E1457" s="199"/>
      <c r="F1457" s="198"/>
      <c r="G1457" s="198"/>
      <c r="H1457" s="198"/>
    </row>
    <row r="1458" spans="1:8" ht="12.75">
      <c r="A1458" s="198"/>
      <c r="B1458" s="198"/>
      <c r="C1458" s="198"/>
      <c r="D1458" s="199"/>
      <c r="E1458" s="199"/>
      <c r="F1458" s="198"/>
      <c r="G1458" s="198"/>
      <c r="H1458" s="198"/>
    </row>
    <row r="1459" spans="1:8" ht="12.75">
      <c r="A1459" s="198"/>
      <c r="B1459" s="198"/>
      <c r="C1459" s="198"/>
      <c r="D1459" s="199"/>
      <c r="E1459" s="199"/>
      <c r="F1459" s="198"/>
      <c r="G1459" s="198"/>
      <c r="H1459" s="198"/>
    </row>
    <row r="1460" spans="1:8" ht="12.75">
      <c r="A1460" s="198"/>
      <c r="B1460" s="198"/>
      <c r="C1460" s="198"/>
      <c r="D1460" s="199"/>
      <c r="E1460" s="199"/>
      <c r="F1460" s="198"/>
      <c r="G1460" s="198"/>
      <c r="H1460" s="198"/>
    </row>
    <row r="1461" spans="1:8" ht="12.75">
      <c r="A1461" s="198"/>
      <c r="B1461" s="198"/>
      <c r="C1461" s="198"/>
      <c r="D1461" s="199"/>
      <c r="E1461" s="199"/>
      <c r="F1461" s="198"/>
      <c r="G1461" s="198"/>
      <c r="H1461" s="198"/>
    </row>
    <row r="1462" spans="1:8" ht="12.75">
      <c r="A1462" s="198"/>
      <c r="B1462" s="198"/>
      <c r="C1462" s="198"/>
      <c r="D1462" s="199"/>
      <c r="E1462" s="199"/>
      <c r="F1462" s="198"/>
      <c r="G1462" s="198"/>
      <c r="H1462" s="198"/>
    </row>
    <row r="1463" spans="1:8" ht="12.75">
      <c r="A1463" s="198"/>
      <c r="B1463" s="198"/>
      <c r="C1463" s="198"/>
      <c r="D1463" s="199"/>
      <c r="E1463" s="199"/>
      <c r="F1463" s="198"/>
      <c r="G1463" s="198"/>
      <c r="H1463" s="198"/>
    </row>
    <row r="1464" spans="1:8" ht="12.75">
      <c r="A1464" s="198"/>
      <c r="B1464" s="198"/>
      <c r="C1464" s="198"/>
      <c r="D1464" s="199"/>
      <c r="E1464" s="199"/>
      <c r="F1464" s="198"/>
      <c r="G1464" s="198"/>
      <c r="H1464" s="198"/>
    </row>
    <row r="1465" spans="1:8" ht="12.75">
      <c r="A1465" s="198"/>
      <c r="B1465" s="198"/>
      <c r="C1465" s="198"/>
      <c r="D1465" s="199"/>
      <c r="E1465" s="199"/>
      <c r="F1465" s="198"/>
      <c r="G1465" s="198"/>
      <c r="H1465" s="198"/>
    </row>
    <row r="1466" spans="1:8" ht="12.75">
      <c r="A1466" s="198"/>
      <c r="B1466" s="198"/>
      <c r="C1466" s="198"/>
      <c r="D1466" s="199"/>
      <c r="E1466" s="199"/>
      <c r="F1466" s="198"/>
      <c r="G1466" s="198"/>
      <c r="H1466" s="198"/>
    </row>
    <row r="1467" spans="1:8" ht="12.75">
      <c r="A1467" s="198"/>
      <c r="B1467" s="198"/>
      <c r="C1467" s="198"/>
      <c r="D1467" s="199"/>
      <c r="E1467" s="199"/>
      <c r="F1467" s="198"/>
      <c r="G1467" s="198"/>
      <c r="H1467" s="198"/>
    </row>
    <row r="1468" spans="1:8" ht="12.75">
      <c r="A1468" s="198"/>
      <c r="B1468" s="198"/>
      <c r="C1468" s="198"/>
      <c r="D1468" s="199"/>
      <c r="E1468" s="199"/>
      <c r="F1468" s="198"/>
      <c r="G1468" s="198"/>
      <c r="H1468" s="198"/>
    </row>
    <row r="1469" spans="1:8" ht="12.75">
      <c r="A1469" s="198"/>
      <c r="B1469" s="198"/>
      <c r="C1469" s="198"/>
      <c r="D1469" s="199"/>
      <c r="E1469" s="199"/>
      <c r="F1469" s="198"/>
      <c r="G1469" s="198"/>
      <c r="H1469" s="198"/>
    </row>
    <row r="1470" spans="1:8" ht="12.75">
      <c r="A1470" s="198"/>
      <c r="B1470" s="198"/>
      <c r="C1470" s="198"/>
      <c r="D1470" s="199"/>
      <c r="E1470" s="199"/>
      <c r="F1470" s="198"/>
      <c r="G1470" s="198"/>
      <c r="H1470" s="198"/>
    </row>
    <row r="1471" spans="1:8" ht="12.75">
      <c r="A1471" s="198"/>
      <c r="B1471" s="198"/>
      <c r="C1471" s="198"/>
      <c r="D1471" s="199"/>
      <c r="E1471" s="199"/>
      <c r="F1471" s="198"/>
      <c r="G1471" s="198"/>
      <c r="H1471" s="198"/>
    </row>
    <row r="1472" spans="1:8" ht="12.75">
      <c r="A1472" s="198"/>
      <c r="B1472" s="198"/>
      <c r="C1472" s="198"/>
      <c r="D1472" s="199"/>
      <c r="E1472" s="199"/>
      <c r="F1472" s="198"/>
      <c r="G1472" s="198"/>
      <c r="H1472" s="198"/>
    </row>
    <row r="1473" spans="1:8" ht="12.75">
      <c r="A1473" s="198"/>
      <c r="B1473" s="198"/>
      <c r="C1473" s="198"/>
      <c r="D1473" s="199"/>
      <c r="E1473" s="199"/>
      <c r="F1473" s="198"/>
      <c r="G1473" s="198"/>
      <c r="H1473" s="198"/>
    </row>
    <row r="1474" spans="1:8" ht="12.75">
      <c r="A1474" s="198"/>
      <c r="B1474" s="198"/>
      <c r="C1474" s="198"/>
      <c r="D1474" s="199"/>
      <c r="E1474" s="199"/>
      <c r="F1474" s="198"/>
      <c r="G1474" s="198"/>
      <c r="H1474" s="198"/>
    </row>
    <row r="1475" spans="1:8" ht="12.75">
      <c r="A1475" s="198"/>
      <c r="B1475" s="198"/>
      <c r="C1475" s="198"/>
      <c r="D1475" s="199"/>
      <c r="E1475" s="199"/>
      <c r="F1475" s="198"/>
      <c r="G1475" s="198"/>
      <c r="H1475" s="198"/>
    </row>
    <row r="1476" spans="1:8" ht="12.75">
      <c r="A1476" s="198"/>
      <c r="B1476" s="198"/>
      <c r="C1476" s="198"/>
      <c r="D1476" s="199"/>
      <c r="E1476" s="199"/>
      <c r="F1476" s="198"/>
      <c r="G1476" s="198"/>
      <c r="H1476" s="198"/>
    </row>
    <row r="1477" spans="1:8" ht="12.75">
      <c r="A1477" s="198"/>
      <c r="B1477" s="198"/>
      <c r="C1477" s="198"/>
      <c r="D1477" s="199"/>
      <c r="E1477" s="199"/>
      <c r="F1477" s="198"/>
      <c r="G1477" s="198"/>
      <c r="H1477" s="198"/>
    </row>
    <row r="1478" spans="1:8" ht="12.75">
      <c r="A1478" s="198"/>
      <c r="B1478" s="198"/>
      <c r="C1478" s="198"/>
      <c r="D1478" s="199"/>
      <c r="E1478" s="199"/>
      <c r="F1478" s="198"/>
      <c r="G1478" s="198"/>
      <c r="H1478" s="198"/>
    </row>
    <row r="1479" spans="1:8" ht="12.75">
      <c r="A1479" s="198"/>
      <c r="B1479" s="198"/>
      <c r="C1479" s="198"/>
      <c r="D1479" s="199"/>
      <c r="E1479" s="199"/>
      <c r="F1479" s="198"/>
      <c r="G1479" s="198"/>
      <c r="H1479" s="198"/>
    </row>
    <row r="1480" spans="1:8" ht="12.75">
      <c r="A1480" s="198"/>
      <c r="B1480" s="198"/>
      <c r="C1480" s="198"/>
      <c r="D1480" s="199"/>
      <c r="E1480" s="199"/>
      <c r="F1480" s="198"/>
      <c r="G1480" s="198"/>
      <c r="H1480" s="198"/>
    </row>
    <row r="1481" spans="1:8" ht="12.75">
      <c r="A1481" s="198"/>
      <c r="B1481" s="198"/>
      <c r="C1481" s="198"/>
      <c r="D1481" s="199"/>
      <c r="E1481" s="199"/>
      <c r="F1481" s="198"/>
      <c r="G1481" s="198"/>
      <c r="H1481" s="198"/>
    </row>
    <row r="1482" spans="1:8" ht="12.75">
      <c r="A1482" s="198"/>
      <c r="B1482" s="198"/>
      <c r="C1482" s="198"/>
      <c r="D1482" s="199"/>
      <c r="E1482" s="199"/>
      <c r="F1482" s="198"/>
      <c r="G1482" s="198"/>
      <c r="H1482" s="198"/>
    </row>
    <row r="1483" spans="1:8" ht="12.75">
      <c r="A1483" s="198"/>
      <c r="B1483" s="198"/>
      <c r="C1483" s="198"/>
      <c r="D1483" s="199"/>
      <c r="E1483" s="199"/>
      <c r="F1483" s="198"/>
      <c r="G1483" s="198"/>
      <c r="H1483" s="198"/>
    </row>
    <row r="1484" spans="1:8" ht="12.75">
      <c r="A1484" s="198"/>
      <c r="B1484" s="198"/>
      <c r="C1484" s="198"/>
      <c r="D1484" s="199"/>
      <c r="E1484" s="199"/>
      <c r="F1484" s="198"/>
      <c r="G1484" s="198"/>
      <c r="H1484" s="198"/>
    </row>
    <row r="1485" spans="1:8" ht="12.75">
      <c r="A1485" s="198"/>
      <c r="B1485" s="198"/>
      <c r="C1485" s="198"/>
      <c r="D1485" s="199"/>
      <c r="E1485" s="199"/>
      <c r="F1485" s="198"/>
      <c r="G1485" s="198"/>
      <c r="H1485" s="198"/>
    </row>
    <row r="1486" spans="1:8" ht="12.75">
      <c r="A1486" s="198"/>
      <c r="B1486" s="198"/>
      <c r="C1486" s="198"/>
      <c r="D1486" s="199"/>
      <c r="E1486" s="199"/>
      <c r="F1486" s="198"/>
      <c r="G1486" s="198"/>
      <c r="H1486" s="198"/>
    </row>
    <row r="1487" spans="1:8" ht="12.75">
      <c r="A1487" s="198"/>
      <c r="B1487" s="198"/>
      <c r="C1487" s="198"/>
      <c r="D1487" s="199"/>
      <c r="E1487" s="199"/>
      <c r="F1487" s="198"/>
      <c r="G1487" s="198"/>
      <c r="H1487" s="198"/>
    </row>
    <row r="1488" spans="1:8" ht="12.75">
      <c r="A1488" s="198"/>
      <c r="B1488" s="198"/>
      <c r="C1488" s="198"/>
      <c r="D1488" s="199"/>
      <c r="E1488" s="199"/>
      <c r="F1488" s="198"/>
      <c r="G1488" s="198"/>
      <c r="H1488" s="198"/>
    </row>
    <row r="1489" spans="1:8" ht="12.75">
      <c r="A1489" s="198"/>
      <c r="B1489" s="198"/>
      <c r="C1489" s="198"/>
      <c r="D1489" s="199"/>
      <c r="E1489" s="199"/>
      <c r="F1489" s="198"/>
      <c r="G1489" s="198"/>
      <c r="H1489" s="198"/>
    </row>
    <row r="1490" spans="1:8" ht="12.75">
      <c r="A1490" s="198"/>
      <c r="B1490" s="198"/>
      <c r="C1490" s="198"/>
      <c r="D1490" s="199"/>
      <c r="E1490" s="199"/>
      <c r="F1490" s="198"/>
      <c r="G1490" s="198"/>
      <c r="H1490" s="198"/>
    </row>
    <row r="1491" spans="1:8" ht="12.75">
      <c r="A1491" s="198"/>
      <c r="B1491" s="198"/>
      <c r="C1491" s="198"/>
      <c r="D1491" s="199"/>
      <c r="E1491" s="199"/>
      <c r="F1491" s="198"/>
      <c r="G1491" s="198"/>
      <c r="H1491" s="198"/>
    </row>
    <row r="1492" spans="1:8" ht="12.75">
      <c r="A1492" s="198"/>
      <c r="B1492" s="198"/>
      <c r="C1492" s="198"/>
      <c r="D1492" s="199"/>
      <c r="E1492" s="199"/>
      <c r="F1492" s="198"/>
      <c r="G1492" s="198"/>
      <c r="H1492" s="198"/>
    </row>
    <row r="1493" spans="1:8" ht="12.75">
      <c r="A1493" s="198"/>
      <c r="B1493" s="198"/>
      <c r="C1493" s="198"/>
      <c r="D1493" s="199"/>
      <c r="E1493" s="199"/>
      <c r="F1493" s="198"/>
      <c r="G1493" s="198"/>
      <c r="H1493" s="198"/>
    </row>
    <row r="1494" spans="1:8" ht="12.75">
      <c r="A1494" s="198"/>
      <c r="B1494" s="198"/>
      <c r="C1494" s="198"/>
      <c r="D1494" s="199"/>
      <c r="E1494" s="199"/>
      <c r="F1494" s="198"/>
      <c r="G1494" s="198"/>
      <c r="H1494" s="198"/>
    </row>
    <row r="1495" spans="1:8" ht="12.75">
      <c r="A1495" s="198"/>
      <c r="B1495" s="198"/>
      <c r="C1495" s="198"/>
      <c r="D1495" s="199"/>
      <c r="E1495" s="199"/>
      <c r="F1495" s="198"/>
      <c r="G1495" s="198"/>
      <c r="H1495" s="198"/>
    </row>
    <row r="1496" spans="1:8" ht="12.75">
      <c r="A1496" s="198"/>
      <c r="B1496" s="198"/>
      <c r="C1496" s="198"/>
      <c r="D1496" s="199"/>
      <c r="E1496" s="199"/>
      <c r="F1496" s="198"/>
      <c r="G1496" s="198"/>
      <c r="H1496" s="198"/>
    </row>
    <row r="1497" spans="1:8" ht="12.75">
      <c r="A1497" s="198"/>
      <c r="B1497" s="198"/>
      <c r="C1497" s="198"/>
      <c r="D1497" s="199"/>
      <c r="E1497" s="199"/>
      <c r="F1497" s="198"/>
      <c r="G1497" s="198"/>
      <c r="H1497" s="198"/>
    </row>
    <row r="1498" spans="1:8" ht="12.75">
      <c r="A1498" s="198"/>
      <c r="B1498" s="198"/>
      <c r="C1498" s="198"/>
      <c r="D1498" s="199"/>
      <c r="E1498" s="199"/>
      <c r="F1498" s="198"/>
      <c r="G1498" s="198"/>
      <c r="H1498" s="198"/>
    </row>
    <row r="1499" spans="1:8" ht="12.75">
      <c r="A1499" s="198"/>
      <c r="B1499" s="198"/>
      <c r="C1499" s="198"/>
      <c r="D1499" s="199"/>
      <c r="E1499" s="199"/>
      <c r="F1499" s="198"/>
      <c r="G1499" s="198"/>
      <c r="H1499" s="198"/>
    </row>
    <row r="1500" spans="1:8" ht="12.75">
      <c r="A1500" s="198"/>
      <c r="B1500" s="198"/>
      <c r="C1500" s="198"/>
      <c r="D1500" s="199"/>
      <c r="E1500" s="199"/>
      <c r="F1500" s="198"/>
      <c r="G1500" s="198"/>
      <c r="H1500" s="198"/>
    </row>
    <row r="1501" spans="1:8" ht="12.75">
      <c r="A1501" s="198"/>
      <c r="B1501" s="198"/>
      <c r="C1501" s="198"/>
      <c r="D1501" s="199"/>
      <c r="E1501" s="199"/>
      <c r="F1501" s="198"/>
      <c r="G1501" s="198"/>
      <c r="H1501" s="198"/>
    </row>
    <row r="1502" spans="1:8" ht="12.75">
      <c r="A1502" s="198"/>
      <c r="B1502" s="198"/>
      <c r="C1502" s="198"/>
      <c r="D1502" s="199"/>
      <c r="E1502" s="199"/>
      <c r="F1502" s="198"/>
      <c r="G1502" s="198"/>
      <c r="H1502" s="198"/>
    </row>
    <row r="1503" spans="1:8" ht="12.75">
      <c r="A1503" s="198"/>
      <c r="B1503" s="198"/>
      <c r="C1503" s="198"/>
      <c r="D1503" s="199"/>
      <c r="E1503" s="199"/>
      <c r="F1503" s="198"/>
      <c r="G1503" s="198"/>
      <c r="H1503" s="198"/>
    </row>
    <row r="1504" spans="1:8" ht="12.75">
      <c r="A1504" s="198"/>
      <c r="B1504" s="198"/>
      <c r="C1504" s="198"/>
      <c r="D1504" s="199"/>
      <c r="E1504" s="199"/>
      <c r="F1504" s="198"/>
      <c r="G1504" s="198"/>
      <c r="H1504" s="198"/>
    </row>
    <row r="1505" spans="1:8" ht="12.75">
      <c r="A1505" s="198"/>
      <c r="B1505" s="198"/>
      <c r="C1505" s="198"/>
      <c r="D1505" s="199"/>
      <c r="E1505" s="199"/>
      <c r="F1505" s="198"/>
      <c r="G1505" s="198"/>
      <c r="H1505" s="198"/>
    </row>
    <row r="1506" spans="1:8" ht="12.75">
      <c r="A1506" s="198"/>
      <c r="B1506" s="198"/>
      <c r="C1506" s="198"/>
      <c r="D1506" s="199"/>
      <c r="E1506" s="199"/>
      <c r="F1506" s="198"/>
      <c r="G1506" s="198"/>
      <c r="H1506" s="198"/>
    </row>
    <row r="1507" spans="1:8" ht="12.75">
      <c r="A1507" s="198"/>
      <c r="B1507" s="198"/>
      <c r="C1507" s="198"/>
      <c r="D1507" s="199"/>
      <c r="E1507" s="199"/>
      <c r="F1507" s="198"/>
      <c r="G1507" s="198"/>
      <c r="H1507" s="198"/>
    </row>
    <row r="1508" spans="1:8" ht="12.75">
      <c r="A1508" s="198"/>
      <c r="B1508" s="198"/>
      <c r="C1508" s="198"/>
      <c r="D1508" s="199"/>
      <c r="E1508" s="199"/>
      <c r="F1508" s="198"/>
      <c r="G1508" s="198"/>
      <c r="H1508" s="198"/>
    </row>
    <row r="1509" spans="1:8" ht="12.75">
      <c r="A1509" s="198"/>
      <c r="B1509" s="198"/>
      <c r="C1509" s="198"/>
      <c r="D1509" s="199"/>
      <c r="E1509" s="199"/>
      <c r="F1509" s="198"/>
      <c r="G1509" s="198"/>
      <c r="H1509" s="198"/>
    </row>
    <row r="1510" spans="1:8" ht="12.75">
      <c r="A1510" s="198"/>
      <c r="B1510" s="198"/>
      <c r="C1510" s="198"/>
      <c r="D1510" s="199"/>
      <c r="E1510" s="199"/>
      <c r="F1510" s="198"/>
      <c r="G1510" s="198"/>
      <c r="H1510" s="198"/>
    </row>
    <row r="1511" spans="1:8" ht="12.75">
      <c r="A1511" s="198"/>
      <c r="B1511" s="198"/>
      <c r="C1511" s="198"/>
      <c r="D1511" s="199"/>
      <c r="E1511" s="199"/>
      <c r="F1511" s="198"/>
      <c r="G1511" s="198"/>
      <c r="H1511" s="198"/>
    </row>
    <row r="1512" spans="1:8" ht="12.75">
      <c r="A1512" s="198"/>
      <c r="B1512" s="198"/>
      <c r="C1512" s="198"/>
      <c r="D1512" s="199"/>
      <c r="E1512" s="199"/>
      <c r="F1512" s="198"/>
      <c r="G1512" s="198"/>
      <c r="H1512" s="198"/>
    </row>
    <row r="1513" spans="1:8" ht="12.75">
      <c r="A1513" s="198"/>
      <c r="B1513" s="198"/>
      <c r="C1513" s="198"/>
      <c r="D1513" s="199"/>
      <c r="E1513" s="199"/>
      <c r="F1513" s="198"/>
      <c r="G1513" s="198"/>
      <c r="H1513" s="198"/>
    </row>
    <row r="1514" spans="1:8" ht="12.75">
      <c r="A1514" s="198"/>
      <c r="B1514" s="198"/>
      <c r="C1514" s="198"/>
      <c r="D1514" s="199"/>
      <c r="E1514" s="199"/>
      <c r="F1514" s="198"/>
      <c r="G1514" s="198"/>
      <c r="H1514" s="198"/>
    </row>
    <row r="1515" spans="1:8" ht="12.75">
      <c r="A1515" s="1807"/>
      <c r="B1515" s="1807"/>
      <c r="C1515" s="1807"/>
      <c r="D1515" s="1808"/>
      <c r="E1515" s="1808"/>
      <c r="F1515" s="1808"/>
      <c r="G1515" s="1808"/>
      <c r="H1515" s="1808"/>
    </row>
    <row r="1516" spans="1:8" ht="12.75">
      <c r="A1516" s="1807"/>
      <c r="B1516" s="1807"/>
      <c r="C1516" s="1807"/>
      <c r="D1516" s="1807"/>
      <c r="E1516" s="1807"/>
      <c r="F1516" s="1808"/>
      <c r="G1516" s="1808"/>
      <c r="H1516" s="1808"/>
    </row>
    <row r="1517" spans="1:8" ht="12.75">
      <c r="A1517" s="1807"/>
      <c r="B1517" s="1807"/>
      <c r="C1517" s="1807"/>
      <c r="D1517" s="1807"/>
      <c r="E1517" s="1807"/>
      <c r="F1517" s="1808"/>
      <c r="G1517" s="1808"/>
      <c r="H1517" s="1808"/>
    </row>
    <row r="1518" spans="1:8" ht="12.75">
      <c r="A1518" s="1807"/>
      <c r="B1518" s="1807"/>
      <c r="C1518" s="1807"/>
      <c r="D1518" s="1808"/>
      <c r="E1518" s="1808"/>
      <c r="F1518" s="1808"/>
      <c r="G1518" s="1808"/>
      <c r="H1518" s="1808"/>
    </row>
    <row r="1519" spans="1:8" ht="12.75">
      <c r="A1519" s="1807"/>
      <c r="B1519" s="1807"/>
      <c r="C1519" s="1807"/>
      <c r="D1519" s="1808"/>
      <c r="E1519" s="1808"/>
      <c r="F1519" s="1808"/>
      <c r="G1519" s="1808"/>
      <c r="H1519" s="1808"/>
    </row>
    <row r="1520" spans="1:8" ht="12.75">
      <c r="A1520" s="1807"/>
      <c r="B1520" s="1807"/>
      <c r="C1520" s="1807"/>
      <c r="D1520" s="1807"/>
      <c r="E1520" s="1807"/>
      <c r="F1520" s="1808"/>
      <c r="G1520" s="1808"/>
      <c r="H1520" s="1808"/>
    </row>
    <row r="1521" spans="1:8" ht="12.75">
      <c r="A1521" s="1807"/>
      <c r="B1521" s="1807"/>
      <c r="C1521" s="1807"/>
      <c r="D1521" s="1807"/>
      <c r="E1521" s="1807"/>
      <c r="F1521" s="1808"/>
      <c r="G1521" s="1808"/>
      <c r="H1521" s="1808"/>
    </row>
    <row r="1522" spans="1:8" ht="12.75">
      <c r="A1522" s="1807"/>
      <c r="B1522" s="1807"/>
      <c r="C1522" s="1807"/>
      <c r="D1522" s="1811"/>
      <c r="E1522" s="1811"/>
      <c r="F1522" s="1808"/>
      <c r="G1522" s="1808"/>
      <c r="H1522" s="1808"/>
    </row>
    <row r="1523" spans="1:8" ht="12.75">
      <c r="A1523" s="1807"/>
      <c r="B1523" s="1807"/>
      <c r="C1523" s="1807"/>
      <c r="D1523" s="1811"/>
      <c r="E1523" s="1811"/>
      <c r="F1523" s="1808"/>
      <c r="G1523" s="1808"/>
      <c r="H1523" s="1808"/>
    </row>
    <row r="1524" spans="1:8" ht="12.75">
      <c r="A1524" s="198"/>
      <c r="B1524" s="198"/>
      <c r="C1524" s="198"/>
      <c r="D1524" s="198"/>
      <c r="E1524" s="198"/>
      <c r="F1524" s="198"/>
      <c r="G1524" s="198"/>
      <c r="H1524" s="198"/>
    </row>
    <row r="1525" spans="1:8" ht="12.75">
      <c r="A1525" s="198"/>
      <c r="B1525" s="198"/>
      <c r="C1525" s="198"/>
      <c r="D1525" s="198"/>
      <c r="E1525" s="198"/>
      <c r="F1525" s="198"/>
      <c r="G1525" s="198"/>
      <c r="H1525" s="198"/>
    </row>
    <row r="1526" spans="1:8" ht="12.75">
      <c r="A1526" s="198"/>
      <c r="B1526" s="198"/>
      <c r="C1526" s="198"/>
      <c r="D1526" s="198"/>
      <c r="E1526" s="198"/>
      <c r="F1526" s="198"/>
      <c r="G1526" s="198"/>
      <c r="H1526" s="198"/>
    </row>
    <row r="1527" spans="1:8" ht="12.75">
      <c r="A1527" s="198"/>
      <c r="B1527" s="198"/>
      <c r="C1527" s="198"/>
      <c r="D1527" s="198"/>
      <c r="E1527" s="198"/>
      <c r="F1527" s="198"/>
      <c r="G1527" s="198"/>
      <c r="H1527" s="198"/>
    </row>
    <row r="1528" spans="1:8" ht="12.75">
      <c r="A1528" s="198"/>
      <c r="B1528" s="198"/>
      <c r="C1528" s="198"/>
      <c r="D1528" s="198"/>
      <c r="E1528" s="198"/>
      <c r="F1528" s="198"/>
      <c r="G1528" s="198"/>
      <c r="H1528" s="198"/>
    </row>
    <row r="1529" spans="1:8" ht="12.75">
      <c r="A1529" s="198"/>
      <c r="B1529" s="198"/>
      <c r="C1529" s="198"/>
      <c r="D1529" s="198"/>
      <c r="E1529" s="198"/>
      <c r="F1529" s="198"/>
      <c r="G1529" s="198"/>
      <c r="H1529" s="198"/>
    </row>
    <row r="1530" spans="1:8" ht="12.75">
      <c r="A1530" s="198"/>
      <c r="B1530" s="198"/>
      <c r="C1530" s="198"/>
      <c r="D1530" s="198"/>
      <c r="E1530" s="198"/>
      <c r="F1530" s="198"/>
      <c r="G1530" s="198"/>
      <c r="H1530" s="198"/>
    </row>
    <row r="1531" spans="1:8" ht="12.75">
      <c r="A1531" s="198"/>
      <c r="B1531" s="198"/>
      <c r="C1531" s="198"/>
      <c r="D1531" s="198"/>
      <c r="E1531" s="198"/>
      <c r="F1531" s="198"/>
      <c r="G1531" s="198"/>
      <c r="H1531" s="198"/>
    </row>
    <row r="1532" spans="1:8" ht="12.75">
      <c r="A1532" s="198"/>
      <c r="B1532" s="198"/>
      <c r="C1532" s="198"/>
      <c r="D1532" s="198"/>
      <c r="E1532" s="198"/>
      <c r="F1532" s="198"/>
      <c r="G1532" s="198"/>
      <c r="H1532" s="198"/>
    </row>
    <row r="1533" spans="1:8" ht="12.75">
      <c r="A1533" s="198"/>
      <c r="B1533" s="198"/>
      <c r="C1533" s="198"/>
      <c r="D1533" s="198"/>
      <c r="E1533" s="198"/>
      <c r="F1533" s="198"/>
      <c r="G1533" s="198"/>
      <c r="H1533" s="198"/>
    </row>
    <row r="1534" spans="1:8" ht="12.75">
      <c r="A1534" s="198"/>
      <c r="B1534" s="198"/>
      <c r="C1534" s="198"/>
      <c r="D1534" s="198"/>
      <c r="E1534" s="198"/>
      <c r="F1534" s="198"/>
      <c r="G1534" s="198"/>
      <c r="H1534" s="198"/>
    </row>
    <row r="1535" spans="1:8" ht="12.75">
      <c r="A1535" s="198"/>
      <c r="B1535" s="198"/>
      <c r="C1535" s="198"/>
      <c r="D1535" s="198"/>
      <c r="E1535" s="198"/>
      <c r="F1535" s="198"/>
      <c r="G1535" s="198"/>
      <c r="H1535" s="198"/>
    </row>
    <row r="1536" spans="1:8" ht="12.75">
      <c r="A1536" s="198"/>
      <c r="B1536" s="198"/>
      <c r="C1536" s="198"/>
      <c r="D1536" s="198"/>
      <c r="E1536" s="198"/>
      <c r="F1536" s="198"/>
      <c r="G1536" s="198"/>
      <c r="H1536" s="198"/>
    </row>
    <row r="1537" spans="1:8" ht="12.75">
      <c r="A1537" s="198"/>
      <c r="B1537" s="198"/>
      <c r="C1537" s="198"/>
      <c r="D1537" s="198"/>
      <c r="E1537" s="198"/>
      <c r="F1537" s="198"/>
      <c r="G1537" s="198"/>
      <c r="H1537" s="198"/>
    </row>
    <row r="1538" spans="1:8" ht="12.75">
      <c r="A1538" s="198"/>
      <c r="B1538" s="198"/>
      <c r="C1538" s="198"/>
      <c r="D1538" s="198"/>
      <c r="E1538" s="198"/>
      <c r="F1538" s="198"/>
      <c r="G1538" s="198"/>
      <c r="H1538" s="198"/>
    </row>
    <row r="1539" spans="1:8" ht="12.75">
      <c r="A1539" s="198"/>
      <c r="B1539" s="198"/>
      <c r="C1539" s="198"/>
      <c r="D1539" s="198"/>
      <c r="E1539" s="198"/>
      <c r="F1539" s="198"/>
      <c r="G1539" s="198"/>
      <c r="H1539" s="198"/>
    </row>
  </sheetData>
  <mergeCells count="388">
    <mergeCell ref="F117:H117"/>
    <mergeCell ref="D44:E44"/>
    <mergeCell ref="A44:C44"/>
    <mergeCell ref="F44:H44"/>
    <mergeCell ref="D50:E50"/>
    <mergeCell ref="D49:E49"/>
    <mergeCell ref="D56:E56"/>
    <mergeCell ref="D55:E55"/>
    <mergeCell ref="A55:C55"/>
    <mergeCell ref="A56:C56"/>
    <mergeCell ref="D115:E115"/>
    <mergeCell ref="F115:H115"/>
    <mergeCell ref="A116:C116"/>
    <mergeCell ref="A118:C118"/>
    <mergeCell ref="D118:E118"/>
    <mergeCell ref="F118:H118"/>
    <mergeCell ref="D116:E116"/>
    <mergeCell ref="F116:H116"/>
    <mergeCell ref="A117:C117"/>
    <mergeCell ref="D117:E117"/>
    <mergeCell ref="A1522:C1522"/>
    <mergeCell ref="D1522:E1522"/>
    <mergeCell ref="F1522:H1522"/>
    <mergeCell ref="A1523:C1523"/>
    <mergeCell ref="D1523:E1523"/>
    <mergeCell ref="F1523:H1523"/>
    <mergeCell ref="A1520:C1520"/>
    <mergeCell ref="D1520:E1520"/>
    <mergeCell ref="F1520:H1520"/>
    <mergeCell ref="A1521:C1521"/>
    <mergeCell ref="D1521:E1521"/>
    <mergeCell ref="F1521:H1521"/>
    <mergeCell ref="A1518:C1518"/>
    <mergeCell ref="D1518:E1518"/>
    <mergeCell ref="F1518:H1518"/>
    <mergeCell ref="A1519:C1519"/>
    <mergeCell ref="D1519:E1519"/>
    <mergeCell ref="F1519:H1519"/>
    <mergeCell ref="A1516:C1516"/>
    <mergeCell ref="D1516:E1516"/>
    <mergeCell ref="F1516:H1516"/>
    <mergeCell ref="A1517:C1517"/>
    <mergeCell ref="D1517:E1517"/>
    <mergeCell ref="F1517:H1517"/>
    <mergeCell ref="A113:C113"/>
    <mergeCell ref="D113:E113"/>
    <mergeCell ref="F113:H113"/>
    <mergeCell ref="A1515:C1515"/>
    <mergeCell ref="D1515:E1515"/>
    <mergeCell ref="F1515:H1515"/>
    <mergeCell ref="A114:C114"/>
    <mergeCell ref="D114:E114"/>
    <mergeCell ref="F114:H114"/>
    <mergeCell ref="A115:C115"/>
    <mergeCell ref="A109:C109"/>
    <mergeCell ref="D109:E109"/>
    <mergeCell ref="F109:H109"/>
    <mergeCell ref="A110:C110"/>
    <mergeCell ref="D110:E110"/>
    <mergeCell ref="F110:H110"/>
    <mergeCell ref="A108:C108"/>
    <mergeCell ref="D108:E108"/>
    <mergeCell ref="F108:H108"/>
    <mergeCell ref="A106:C106"/>
    <mergeCell ref="D106:E106"/>
    <mergeCell ref="F106:H106"/>
    <mergeCell ref="A107:C107"/>
    <mergeCell ref="D107:E107"/>
    <mergeCell ref="F107:H107"/>
    <mergeCell ref="A105:C105"/>
    <mergeCell ref="D105:E105"/>
    <mergeCell ref="F105:H105"/>
    <mergeCell ref="F99:H99"/>
    <mergeCell ref="A102:C102"/>
    <mergeCell ref="D102:E102"/>
    <mergeCell ref="F102:H102"/>
    <mergeCell ref="A100:C100"/>
    <mergeCell ref="A101:C101"/>
    <mergeCell ref="F101:H101"/>
    <mergeCell ref="F100:H100"/>
    <mergeCell ref="D100:E100"/>
    <mergeCell ref="D101:E101"/>
    <mergeCell ref="F97:H97"/>
    <mergeCell ref="A98:C98"/>
    <mergeCell ref="D98:E98"/>
    <mergeCell ref="F98:H98"/>
    <mergeCell ref="F95:H95"/>
    <mergeCell ref="A96:C96"/>
    <mergeCell ref="D96:E96"/>
    <mergeCell ref="F96:H96"/>
    <mergeCell ref="D127:E127"/>
    <mergeCell ref="D128:E128"/>
    <mergeCell ref="A95:C95"/>
    <mergeCell ref="D95:E95"/>
    <mergeCell ref="A97:C97"/>
    <mergeCell ref="D97:E97"/>
    <mergeCell ref="A99:C99"/>
    <mergeCell ref="D99:E99"/>
    <mergeCell ref="A103:C103"/>
    <mergeCell ref="D103:E103"/>
    <mergeCell ref="D123:E123"/>
    <mergeCell ref="D124:E124"/>
    <mergeCell ref="D125:E125"/>
    <mergeCell ref="D126:E126"/>
    <mergeCell ref="A94:C94"/>
    <mergeCell ref="D94:E94"/>
    <mergeCell ref="F94:H94"/>
    <mergeCell ref="D122:E122"/>
    <mergeCell ref="F111:H111"/>
    <mergeCell ref="F112:H112"/>
    <mergeCell ref="A112:C112"/>
    <mergeCell ref="A111:C111"/>
    <mergeCell ref="D111:E111"/>
    <mergeCell ref="D112:E112"/>
    <mergeCell ref="A92:C92"/>
    <mergeCell ref="D92:E92"/>
    <mergeCell ref="F92:H92"/>
    <mergeCell ref="A93:C93"/>
    <mergeCell ref="D93:E93"/>
    <mergeCell ref="F93:H93"/>
    <mergeCell ref="A90:C90"/>
    <mergeCell ref="D90:E90"/>
    <mergeCell ref="F90:H90"/>
    <mergeCell ref="A91:C91"/>
    <mergeCell ref="D91:E91"/>
    <mergeCell ref="F91:H91"/>
    <mergeCell ref="A88:C88"/>
    <mergeCell ref="D88:E88"/>
    <mergeCell ref="F88:H88"/>
    <mergeCell ref="A89:C89"/>
    <mergeCell ref="D89:E89"/>
    <mergeCell ref="F89:H89"/>
    <mergeCell ref="A86:C86"/>
    <mergeCell ref="D86:E86"/>
    <mergeCell ref="F86:H86"/>
    <mergeCell ref="A87:C87"/>
    <mergeCell ref="D87:E87"/>
    <mergeCell ref="F87:H87"/>
    <mergeCell ref="A84:C84"/>
    <mergeCell ref="D84:E84"/>
    <mergeCell ref="F84:H84"/>
    <mergeCell ref="A85:C85"/>
    <mergeCell ref="D85:E85"/>
    <mergeCell ref="F85:H85"/>
    <mergeCell ref="A81:C81"/>
    <mergeCell ref="D81:E81"/>
    <mergeCell ref="F81:H81"/>
    <mergeCell ref="A82:C82"/>
    <mergeCell ref="D82:E82"/>
    <mergeCell ref="F82:H82"/>
    <mergeCell ref="A79:C79"/>
    <mergeCell ref="D79:E79"/>
    <mergeCell ref="F79:H79"/>
    <mergeCell ref="A80:C80"/>
    <mergeCell ref="D80:E80"/>
    <mergeCell ref="F80:H80"/>
    <mergeCell ref="A78:C78"/>
    <mergeCell ref="D78:E78"/>
    <mergeCell ref="F78:H78"/>
    <mergeCell ref="F56:H56"/>
    <mergeCell ref="A76:C76"/>
    <mergeCell ref="D76:E76"/>
    <mergeCell ref="F76:H76"/>
    <mergeCell ref="A77:C77"/>
    <mergeCell ref="D77:E77"/>
    <mergeCell ref="F77:H77"/>
    <mergeCell ref="A74:C74"/>
    <mergeCell ref="D74:E74"/>
    <mergeCell ref="F74:H74"/>
    <mergeCell ref="A75:C75"/>
    <mergeCell ref="D75:E75"/>
    <mergeCell ref="F75:H75"/>
    <mergeCell ref="A72:C72"/>
    <mergeCell ref="D72:E72"/>
    <mergeCell ref="F72:H72"/>
    <mergeCell ref="A73:C73"/>
    <mergeCell ref="D73:E73"/>
    <mergeCell ref="F73:H73"/>
    <mergeCell ref="A67:C67"/>
    <mergeCell ref="D67:E67"/>
    <mergeCell ref="F67:H67"/>
    <mergeCell ref="A71:C71"/>
    <mergeCell ref="D71:E71"/>
    <mergeCell ref="F71:H71"/>
    <mergeCell ref="D68:E68"/>
    <mergeCell ref="D69:E69"/>
    <mergeCell ref="A65:C65"/>
    <mergeCell ref="D65:E65"/>
    <mergeCell ref="F65:H65"/>
    <mergeCell ref="A66:C66"/>
    <mergeCell ref="D66:E66"/>
    <mergeCell ref="F66:H66"/>
    <mergeCell ref="A63:C63"/>
    <mergeCell ref="D63:E63"/>
    <mergeCell ref="F63:H63"/>
    <mergeCell ref="A64:C64"/>
    <mergeCell ref="D64:E64"/>
    <mergeCell ref="F64:H64"/>
    <mergeCell ref="A59:C59"/>
    <mergeCell ref="D59:E59"/>
    <mergeCell ref="F59:H59"/>
    <mergeCell ref="A60:C60"/>
    <mergeCell ref="D60:E60"/>
    <mergeCell ref="F60:H60"/>
    <mergeCell ref="A57:C57"/>
    <mergeCell ref="D57:E57"/>
    <mergeCell ref="F57:H57"/>
    <mergeCell ref="A58:C58"/>
    <mergeCell ref="D58:E58"/>
    <mergeCell ref="F58:H58"/>
    <mergeCell ref="A53:C53"/>
    <mergeCell ref="D53:E53"/>
    <mergeCell ref="F53:H53"/>
    <mergeCell ref="A54:C54"/>
    <mergeCell ref="D54:E54"/>
    <mergeCell ref="F54:H54"/>
    <mergeCell ref="A51:C51"/>
    <mergeCell ref="D51:E51"/>
    <mergeCell ref="F51:H51"/>
    <mergeCell ref="A52:C52"/>
    <mergeCell ref="D52:E52"/>
    <mergeCell ref="F52:H52"/>
    <mergeCell ref="A47:C47"/>
    <mergeCell ref="D47:E47"/>
    <mergeCell ref="F47:H47"/>
    <mergeCell ref="A48:C48"/>
    <mergeCell ref="D48:E48"/>
    <mergeCell ref="F48:H48"/>
    <mergeCell ref="F45:H45"/>
    <mergeCell ref="A46:C46"/>
    <mergeCell ref="D46:E46"/>
    <mergeCell ref="F46:H46"/>
    <mergeCell ref="A43:C43"/>
    <mergeCell ref="D43:E43"/>
    <mergeCell ref="F43:H43"/>
    <mergeCell ref="F55:H55"/>
    <mergeCell ref="F50:H50"/>
    <mergeCell ref="F49:H49"/>
    <mergeCell ref="A49:C49"/>
    <mergeCell ref="A50:C50"/>
    <mergeCell ref="A45:C45"/>
    <mergeCell ref="D45:E45"/>
    <mergeCell ref="D83:E83"/>
    <mergeCell ref="A83:C83"/>
    <mergeCell ref="F83:H83"/>
    <mergeCell ref="F41:H41"/>
    <mergeCell ref="A42:C42"/>
    <mergeCell ref="D42:E42"/>
    <mergeCell ref="F42:H42"/>
    <mergeCell ref="F70:H70"/>
    <mergeCell ref="F68:H68"/>
    <mergeCell ref="F69:H69"/>
    <mergeCell ref="F39:H39"/>
    <mergeCell ref="A40:C40"/>
    <mergeCell ref="D40:E40"/>
    <mergeCell ref="F40:H40"/>
    <mergeCell ref="A35:C35"/>
    <mergeCell ref="D35:E35"/>
    <mergeCell ref="F35:H35"/>
    <mergeCell ref="A38:C38"/>
    <mergeCell ref="D38:E38"/>
    <mergeCell ref="F38:H38"/>
    <mergeCell ref="A36:C36"/>
    <mergeCell ref="A37:C37"/>
    <mergeCell ref="F37:H37"/>
    <mergeCell ref="F36:H36"/>
    <mergeCell ref="A33:C33"/>
    <mergeCell ref="D33:E33"/>
    <mergeCell ref="F33:H33"/>
    <mergeCell ref="A34:C34"/>
    <mergeCell ref="D34:E34"/>
    <mergeCell ref="F34:H34"/>
    <mergeCell ref="A31:C31"/>
    <mergeCell ref="D31:E31"/>
    <mergeCell ref="F31:H31"/>
    <mergeCell ref="A32:C32"/>
    <mergeCell ref="D32:E32"/>
    <mergeCell ref="F32:H32"/>
    <mergeCell ref="A27:C27"/>
    <mergeCell ref="D27:E27"/>
    <mergeCell ref="F27:H27"/>
    <mergeCell ref="A28:C28"/>
    <mergeCell ref="D28:E28"/>
    <mergeCell ref="F28:H28"/>
    <mergeCell ref="A25:C25"/>
    <mergeCell ref="D25:E25"/>
    <mergeCell ref="F25:H25"/>
    <mergeCell ref="A26:C26"/>
    <mergeCell ref="D26:E26"/>
    <mergeCell ref="F26:H26"/>
    <mergeCell ref="A21:C21"/>
    <mergeCell ref="D21:E21"/>
    <mergeCell ref="F21:H21"/>
    <mergeCell ref="A24:C24"/>
    <mergeCell ref="D24:E24"/>
    <mergeCell ref="F24:H24"/>
    <mergeCell ref="D22:E22"/>
    <mergeCell ref="D23:E23"/>
    <mergeCell ref="A22:C22"/>
    <mergeCell ref="A23:C23"/>
    <mergeCell ref="A19:C19"/>
    <mergeCell ref="D19:E19"/>
    <mergeCell ref="F19:H19"/>
    <mergeCell ref="A20:C20"/>
    <mergeCell ref="D20:E20"/>
    <mergeCell ref="F20:H20"/>
    <mergeCell ref="A17:C17"/>
    <mergeCell ref="D17:E17"/>
    <mergeCell ref="F17:H17"/>
    <mergeCell ref="A18:C18"/>
    <mergeCell ref="D18:E18"/>
    <mergeCell ref="F18:H18"/>
    <mergeCell ref="A15:C15"/>
    <mergeCell ref="D15:E15"/>
    <mergeCell ref="F15:H15"/>
    <mergeCell ref="A16:C16"/>
    <mergeCell ref="D16:E16"/>
    <mergeCell ref="F16:H16"/>
    <mergeCell ref="A13:C13"/>
    <mergeCell ref="D13:E13"/>
    <mergeCell ref="F13:H13"/>
    <mergeCell ref="A14:C14"/>
    <mergeCell ref="D14:E14"/>
    <mergeCell ref="F14:H14"/>
    <mergeCell ref="A11:C11"/>
    <mergeCell ref="D11:E11"/>
    <mergeCell ref="F11:H11"/>
    <mergeCell ref="A12:C12"/>
    <mergeCell ref="D12:E12"/>
    <mergeCell ref="F12:H12"/>
    <mergeCell ref="A9:C9"/>
    <mergeCell ref="D9:E9"/>
    <mergeCell ref="F9:H9"/>
    <mergeCell ref="A10:C10"/>
    <mergeCell ref="D10:E10"/>
    <mergeCell ref="F10:H10"/>
    <mergeCell ref="A7:C7"/>
    <mergeCell ref="D7:E7"/>
    <mergeCell ref="F7:H7"/>
    <mergeCell ref="A8:C8"/>
    <mergeCell ref="D8:E8"/>
    <mergeCell ref="F8:H8"/>
    <mergeCell ref="A5:C5"/>
    <mergeCell ref="D5:E5"/>
    <mergeCell ref="F5:H5"/>
    <mergeCell ref="A6:C6"/>
    <mergeCell ref="D6:E6"/>
    <mergeCell ref="F6:H6"/>
    <mergeCell ref="A3:C3"/>
    <mergeCell ref="D3:E3"/>
    <mergeCell ref="F3:H3"/>
    <mergeCell ref="A4:C4"/>
    <mergeCell ref="D4:E4"/>
    <mergeCell ref="F4:H4"/>
    <mergeCell ref="A1:C1"/>
    <mergeCell ref="D1:E1"/>
    <mergeCell ref="F1:H1"/>
    <mergeCell ref="A2:C2"/>
    <mergeCell ref="D2:E2"/>
    <mergeCell ref="F2:H2"/>
    <mergeCell ref="F23:H23"/>
    <mergeCell ref="F22:H22"/>
    <mergeCell ref="D30:E30"/>
    <mergeCell ref="D29:E29"/>
    <mergeCell ref="A29:C29"/>
    <mergeCell ref="A30:C30"/>
    <mergeCell ref="F29:H29"/>
    <mergeCell ref="F30:H30"/>
    <mergeCell ref="D36:E36"/>
    <mergeCell ref="D37:E37"/>
    <mergeCell ref="A70:C70"/>
    <mergeCell ref="D70:E70"/>
    <mergeCell ref="A39:C39"/>
    <mergeCell ref="D39:E39"/>
    <mergeCell ref="A41:C41"/>
    <mergeCell ref="D41:E41"/>
    <mergeCell ref="A68:C68"/>
    <mergeCell ref="A69:C69"/>
    <mergeCell ref="F103:H103"/>
    <mergeCell ref="A104:C104"/>
    <mergeCell ref="D104:E104"/>
    <mergeCell ref="F104:H104"/>
    <mergeCell ref="F61:H61"/>
    <mergeCell ref="F62:H62"/>
    <mergeCell ref="A61:C61"/>
    <mergeCell ref="A62:C62"/>
    <mergeCell ref="D62:E62"/>
    <mergeCell ref="D61:E6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Dusty</cp:lastModifiedBy>
  <cp:lastPrinted>2006-03-07T15:34:36Z</cp:lastPrinted>
  <dcterms:created xsi:type="dcterms:W3CDTF">2003-09-26T20:31:02Z</dcterms:created>
  <dcterms:modified xsi:type="dcterms:W3CDTF">2007-06-19T18:00:16Z</dcterms:modified>
  <cp:category/>
  <cp:version/>
  <cp:contentType/>
  <cp:contentStatus/>
</cp:coreProperties>
</file>