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81" windowWidth="25200" windowHeight="6585" tabRatio="638" activeTab="0"/>
  </bookViews>
  <sheets>
    <sheet name="Medie" sheetId="1" r:id="rId1"/>
  </sheets>
  <definedNames/>
  <calcPr fullCalcOnLoad="1"/>
</workbook>
</file>

<file path=xl/sharedStrings.xml><?xml version="1.0" encoding="utf-8"?>
<sst xmlns="http://schemas.openxmlformats.org/spreadsheetml/2006/main" count="1571" uniqueCount="475">
  <si>
    <t>In Trasferta</t>
  </si>
  <si>
    <t>P</t>
  </si>
  <si>
    <t>Punti</t>
  </si>
  <si>
    <t>Media</t>
  </si>
  <si>
    <t>Centro</t>
  </si>
  <si>
    <t>Generale</t>
  </si>
  <si>
    <t>In casa</t>
  </si>
  <si>
    <t>In trasferta</t>
  </si>
  <si>
    <t>Squadra</t>
  </si>
  <si>
    <t>Portieri</t>
  </si>
  <si>
    <t>Difensori</t>
  </si>
  <si>
    <t>Attaccanti</t>
  </si>
  <si>
    <t>Allenatori</t>
  </si>
  <si>
    <t>Totale</t>
  </si>
  <si>
    <t>Il Geko (SA)</t>
  </si>
  <si>
    <t>Athletic Angloma</t>
  </si>
  <si>
    <t>Stella Rossa</t>
  </si>
  <si>
    <t>SP Alex&amp;Dusty 79</t>
  </si>
  <si>
    <t>Triplete</t>
  </si>
  <si>
    <t>Pongusty</t>
  </si>
  <si>
    <t>Abitanti Uno</t>
  </si>
  <si>
    <t>G. X. O.</t>
  </si>
  <si>
    <t>3M&amp;H</t>
  </si>
  <si>
    <t>El Jefecito</t>
  </si>
  <si>
    <t>Frey S.</t>
  </si>
  <si>
    <t>Muslera</t>
  </si>
  <si>
    <t>Handanovic</t>
  </si>
  <si>
    <t>Boruc</t>
  </si>
  <si>
    <t>-</t>
  </si>
  <si>
    <t>Antonelli</t>
  </si>
  <si>
    <t>Chico</t>
  </si>
  <si>
    <t>Kaladze</t>
  </si>
  <si>
    <t>Lucarelli A.</t>
  </si>
  <si>
    <t>Benalouane</t>
  </si>
  <si>
    <t>Raggi</t>
  </si>
  <si>
    <t>Masiello S.</t>
  </si>
  <si>
    <t>Radu</t>
  </si>
  <si>
    <t>Darmian</t>
  </si>
  <si>
    <t>Glik</t>
  </si>
  <si>
    <t>Nagatomo</t>
  </si>
  <si>
    <t>Fernandes</t>
  </si>
  <si>
    <t>Gimenez</t>
  </si>
  <si>
    <t>Seedorf</t>
  </si>
  <si>
    <t>Stankovic</t>
  </si>
  <si>
    <t>Coutinho</t>
  </si>
  <si>
    <t>Ekdal</t>
  </si>
  <si>
    <t>Ricchiuti</t>
  </si>
  <si>
    <t>Schelotto</t>
  </si>
  <si>
    <t>Dzemaili</t>
  </si>
  <si>
    <t>Budel</t>
  </si>
  <si>
    <t>Colucci</t>
  </si>
  <si>
    <t>Eto'o</t>
  </si>
  <si>
    <t>Cavani</t>
  </si>
  <si>
    <t>Nenè</t>
  </si>
  <si>
    <t>Crespo</t>
  </si>
  <si>
    <t>Malonga</t>
  </si>
  <si>
    <t>Budan</t>
  </si>
  <si>
    <t>Baptista</t>
  </si>
  <si>
    <t>Hallenius</t>
  </si>
  <si>
    <t>Rudolf</t>
  </si>
  <si>
    <t>Guidolin</t>
  </si>
  <si>
    <t>Amelia</t>
  </si>
  <si>
    <t>Cavalieri</t>
  </si>
  <si>
    <t>Bonucci</t>
  </si>
  <si>
    <t>Antonini</t>
  </si>
  <si>
    <t>Balzaretti</t>
  </si>
  <si>
    <t>Cannavaro P.</t>
  </si>
  <si>
    <t>Rubin</t>
  </si>
  <si>
    <t>Agostini</t>
  </si>
  <si>
    <t>Dainelli</t>
  </si>
  <si>
    <t>Biava</t>
  </si>
  <si>
    <t>Brivio</t>
  </si>
  <si>
    <t>Sardo</t>
  </si>
  <si>
    <t>Spolli</t>
  </si>
  <si>
    <t>Guberti</t>
  </si>
  <si>
    <t>Pepe</t>
  </si>
  <si>
    <t>Almiron</t>
  </si>
  <si>
    <t>Poli</t>
  </si>
  <si>
    <t>Marcolini</t>
  </si>
  <si>
    <t>Rossi M.</t>
  </si>
  <si>
    <t>Boateng</t>
  </si>
  <si>
    <t>Lanzafame</t>
  </si>
  <si>
    <t>Morrone</t>
  </si>
  <si>
    <t>Biondini</t>
  </si>
  <si>
    <t>Baiocco</t>
  </si>
  <si>
    <t>Gattuso</t>
  </si>
  <si>
    <t>Gazzi</t>
  </si>
  <si>
    <t>Ibrahimovic</t>
  </si>
  <si>
    <t>Di Vaio</t>
  </si>
  <si>
    <t>Borriello</t>
  </si>
  <si>
    <t>Floro Flores</t>
  </si>
  <si>
    <t>Corvia</t>
  </si>
  <si>
    <t>Corradi</t>
  </si>
  <si>
    <t>Inzaghi F.</t>
  </si>
  <si>
    <t>Paponi</t>
  </si>
  <si>
    <t>Ragatzu</t>
  </si>
  <si>
    <t>Del Neri</t>
  </si>
  <si>
    <t>Storari</t>
  </si>
  <si>
    <t>Mirante</t>
  </si>
  <si>
    <t>Antonioli</t>
  </si>
  <si>
    <t>Pavarini</t>
  </si>
  <si>
    <t>Burdisso N.</t>
  </si>
  <si>
    <t>Dias</t>
  </si>
  <si>
    <t>Ziegler</t>
  </si>
  <si>
    <t>Rispoli</t>
  </si>
  <si>
    <t>Santon</t>
  </si>
  <si>
    <t>Natali</t>
  </si>
  <si>
    <t>Pisano F.</t>
  </si>
  <si>
    <t>Zapata</t>
  </si>
  <si>
    <t>Garrido</t>
  </si>
  <si>
    <t>Morleo</t>
  </si>
  <si>
    <t>Marchionni</t>
  </si>
  <si>
    <t>Maggio</t>
  </si>
  <si>
    <t>Cerci</t>
  </si>
  <si>
    <t>Marques</t>
  </si>
  <si>
    <t>Giaccherini</t>
  </si>
  <si>
    <t>Alvarez E. A.</t>
  </si>
  <si>
    <t>Rafinha</t>
  </si>
  <si>
    <t>Jovetic</t>
  </si>
  <si>
    <t>Bresciano</t>
  </si>
  <si>
    <t>Kasami</t>
  </si>
  <si>
    <t>Gavilan</t>
  </si>
  <si>
    <t>Gomez</t>
  </si>
  <si>
    <t>Gilardino</t>
  </si>
  <si>
    <t>Toni</t>
  </si>
  <si>
    <t>Barreto</t>
  </si>
  <si>
    <t>Eder</t>
  </si>
  <si>
    <t>Jeda</t>
  </si>
  <si>
    <t>Denis</t>
  </si>
  <si>
    <t>Marilungo</t>
  </si>
  <si>
    <t>Destro</t>
  </si>
  <si>
    <t>Thereau</t>
  </si>
  <si>
    <t>Malesani</t>
  </si>
  <si>
    <t>Ficcadenti</t>
  </si>
  <si>
    <t>Sirigu</t>
  </si>
  <si>
    <t>Roma</t>
  </si>
  <si>
    <t>Benussi</t>
  </si>
  <si>
    <t>Cassani</t>
  </si>
  <si>
    <t>De Silvestri</t>
  </si>
  <si>
    <t>Martinez G.</t>
  </si>
  <si>
    <t>Pasqual</t>
  </si>
  <si>
    <t>Pasquale</t>
  </si>
  <si>
    <t>Alvarez P. S.</t>
  </si>
  <si>
    <t>Dallamano</t>
  </si>
  <si>
    <t>Goian</t>
  </si>
  <si>
    <t>Potenza</t>
  </si>
  <si>
    <t>Reginiussen</t>
  </si>
  <si>
    <t>Volta</t>
  </si>
  <si>
    <t>Menez</t>
  </si>
  <si>
    <t>Vargas</t>
  </si>
  <si>
    <t>Sculli</t>
  </si>
  <si>
    <t>Candreva</t>
  </si>
  <si>
    <t>Semioli</t>
  </si>
  <si>
    <t>Blasi</t>
  </si>
  <si>
    <t>Caserta</t>
  </si>
  <si>
    <t>Del Vecchio</t>
  </si>
  <si>
    <t>Gargano</t>
  </si>
  <si>
    <t>Liverani</t>
  </si>
  <si>
    <t>Nocerino</t>
  </si>
  <si>
    <t>Floccari</t>
  </si>
  <si>
    <t>Lavezzi</t>
  </si>
  <si>
    <t>Mutu</t>
  </si>
  <si>
    <t>Quagliarella</t>
  </si>
  <si>
    <t>Vucinic</t>
  </si>
  <si>
    <t>Chevanton</t>
  </si>
  <si>
    <t>Iaquinta</t>
  </si>
  <si>
    <t>Biabiany</t>
  </si>
  <si>
    <t>Mazzarri</t>
  </si>
  <si>
    <t>Reja</t>
  </si>
  <si>
    <t>Curci</t>
  </si>
  <si>
    <t>Gillet</t>
  </si>
  <si>
    <t>Sorrentino</t>
  </si>
  <si>
    <t>Da Costa</t>
  </si>
  <si>
    <t>Chiellini</t>
  </si>
  <si>
    <t>Silva T.</t>
  </si>
  <si>
    <t>Lichtsteiner</t>
  </si>
  <si>
    <t>Campagnaro</t>
  </si>
  <si>
    <t>Gastaldello</t>
  </si>
  <si>
    <t>Munoz</t>
  </si>
  <si>
    <t>Pellegrino</t>
  </si>
  <si>
    <t>Von Bergen</t>
  </si>
  <si>
    <t>Giovinco</t>
  </si>
  <si>
    <t>Krasic</t>
  </si>
  <si>
    <t>Palombo</t>
  </si>
  <si>
    <t>Veloso</t>
  </si>
  <si>
    <t>Marchisio</t>
  </si>
  <si>
    <t>Ledesma C.</t>
  </si>
  <si>
    <t>Palladino</t>
  </si>
  <si>
    <t>Simplicio</t>
  </si>
  <si>
    <t>Barrientos</t>
  </si>
  <si>
    <t>D'Alessandro</t>
  </si>
  <si>
    <t>Pinardi</t>
  </si>
  <si>
    <t>Totti</t>
  </si>
  <si>
    <t>Pazzini</t>
  </si>
  <si>
    <t>Acquafresca</t>
  </si>
  <si>
    <t>Rocchi</t>
  </si>
  <si>
    <t>Ghezzal</t>
  </si>
  <si>
    <t>Babacar</t>
  </si>
  <si>
    <t>Kutuzov</t>
  </si>
  <si>
    <t>Rossi D.</t>
  </si>
  <si>
    <t>Cesar</t>
  </si>
  <si>
    <t>Sereni</t>
  </si>
  <si>
    <t>Castellazzi</t>
  </si>
  <si>
    <t>Orlandoni</t>
  </si>
  <si>
    <t>Rosati</t>
  </si>
  <si>
    <t>Nesta</t>
  </si>
  <si>
    <t>Criscito</t>
  </si>
  <si>
    <t>Samuel</t>
  </si>
  <si>
    <t>Motta M.</t>
  </si>
  <si>
    <t>Paletta</t>
  </si>
  <si>
    <t>Mareco</t>
  </si>
  <si>
    <t>Basta</t>
  </si>
  <si>
    <t>Bega</t>
  </si>
  <si>
    <t>Belmonte</t>
  </si>
  <si>
    <t>Cordoba</t>
  </si>
  <si>
    <t>Yepes</t>
  </si>
  <si>
    <t>Materazzi</t>
  </si>
  <si>
    <t>Hamsik</t>
  </si>
  <si>
    <t>Diamanti</t>
  </si>
  <si>
    <t>Ljajic</t>
  </si>
  <si>
    <t>Aquilani</t>
  </si>
  <si>
    <t>Inler</t>
  </si>
  <si>
    <t>Bogliacino</t>
  </si>
  <si>
    <t>Kharja</t>
  </si>
  <si>
    <t>Mannini</t>
  </si>
  <si>
    <t>Motta T.</t>
  </si>
  <si>
    <t>Dossena</t>
  </si>
  <si>
    <t>Mesto</t>
  </si>
  <si>
    <t>Perez</t>
  </si>
  <si>
    <t>Milito</t>
  </si>
  <si>
    <t>Mascara</t>
  </si>
  <si>
    <t>Del Piero</t>
  </si>
  <si>
    <t>Meggiorini</t>
  </si>
  <si>
    <t>Possanzini</t>
  </si>
  <si>
    <t>Morimoto</t>
  </si>
  <si>
    <t>De Paula</t>
  </si>
  <si>
    <t>Gasperini</t>
  </si>
  <si>
    <t>Eduardo</t>
  </si>
  <si>
    <t>Agazzi</t>
  </si>
  <si>
    <t>Marchetti</t>
  </si>
  <si>
    <t>Pelizzoli</t>
  </si>
  <si>
    <t>Lucio</t>
  </si>
  <si>
    <t>Bovo</t>
  </si>
  <si>
    <t>Astori</t>
  </si>
  <si>
    <t>Cassetti</t>
  </si>
  <si>
    <t>Masiello A.</t>
  </si>
  <si>
    <t>Paci</t>
  </si>
  <si>
    <t>Canini</t>
  </si>
  <si>
    <t>Lucchini</t>
  </si>
  <si>
    <t>Abate</t>
  </si>
  <si>
    <t>Zambrotta</t>
  </si>
  <si>
    <t>Montolivo</t>
  </si>
  <si>
    <t>Pastore</t>
  </si>
  <si>
    <t>Hernanes</t>
  </si>
  <si>
    <t>Ambrosini</t>
  </si>
  <si>
    <t>Perrotta</t>
  </si>
  <si>
    <t>Sosa</t>
  </si>
  <si>
    <t>Cordova</t>
  </si>
  <si>
    <t>Mariga</t>
  </si>
  <si>
    <t>Grossmuller</t>
  </si>
  <si>
    <t>Vives</t>
  </si>
  <si>
    <t>Miccoli</t>
  </si>
  <si>
    <t>Cassano</t>
  </si>
  <si>
    <t>Amauri</t>
  </si>
  <si>
    <t>Zarate</t>
  </si>
  <si>
    <t>Lucarelli C.</t>
  </si>
  <si>
    <t>Caputo</t>
  </si>
  <si>
    <t>Kozak</t>
  </si>
  <si>
    <t>De Canio</t>
  </si>
  <si>
    <t>De Sanctis</t>
  </si>
  <si>
    <t>Iezzo</t>
  </si>
  <si>
    <t>Gianello</t>
  </si>
  <si>
    <t>Zaccardo</t>
  </si>
  <si>
    <t>Juan</t>
  </si>
  <si>
    <t>Mantovani</t>
  </si>
  <si>
    <t>Mexes</t>
  </si>
  <si>
    <t>Britos</t>
  </si>
  <si>
    <t>Ceccarelli</t>
  </si>
  <si>
    <t>Coda</t>
  </si>
  <si>
    <t>Comotto</t>
  </si>
  <si>
    <t>Morero</t>
  </si>
  <si>
    <t>Moretti</t>
  </si>
  <si>
    <t>Silvestre</t>
  </si>
  <si>
    <t>Palacio</t>
  </si>
  <si>
    <t>D'Agostino</t>
  </si>
  <si>
    <t>Asamoah</t>
  </si>
  <si>
    <t>Conti</t>
  </si>
  <si>
    <t>Isla</t>
  </si>
  <si>
    <t>Luciano</t>
  </si>
  <si>
    <t>Milanetto</t>
  </si>
  <si>
    <t>Mudingayi</t>
  </si>
  <si>
    <t>Munari</t>
  </si>
  <si>
    <t>Nainggolan</t>
  </si>
  <si>
    <t>Parolo</t>
  </si>
  <si>
    <t>Taddei R.</t>
  </si>
  <si>
    <t>Lopez M.</t>
  </si>
  <si>
    <t>Bojinov</t>
  </si>
  <si>
    <t>Paloschi</t>
  </si>
  <si>
    <t>Matri</t>
  </si>
  <si>
    <t>Adriano</t>
  </si>
  <si>
    <t>Maccarone</t>
  </si>
  <si>
    <t>Caracciolo</t>
  </si>
  <si>
    <t>Pandev</t>
  </si>
  <si>
    <t>Antenucci</t>
  </si>
  <si>
    <t>Mihajlovic</t>
  </si>
  <si>
    <t>Buffon</t>
  </si>
  <si>
    <t>Viviano</t>
  </si>
  <si>
    <t>Andujar</t>
  </si>
  <si>
    <t>Campagnolo</t>
  </si>
  <si>
    <t>Maicon</t>
  </si>
  <si>
    <t>Ranocchia</t>
  </si>
  <si>
    <t>Andreolli</t>
  </si>
  <si>
    <t>Papastathopoulos</t>
  </si>
  <si>
    <t>Portanova</t>
  </si>
  <si>
    <t>Felipe</t>
  </si>
  <si>
    <t>Traore</t>
  </si>
  <si>
    <t>Esposito A.</t>
  </si>
  <si>
    <t>Kroldrup</t>
  </si>
  <si>
    <t>Rinaudo</t>
  </si>
  <si>
    <t>Cambiasso</t>
  </si>
  <si>
    <t>De Rossi</t>
  </si>
  <si>
    <t>Lazzari</t>
  </si>
  <si>
    <t>Pizarro</t>
  </si>
  <si>
    <t>Zanetti J.</t>
  </si>
  <si>
    <t>Biagianti</t>
  </si>
  <si>
    <t>Sissoko</t>
  </si>
  <si>
    <t>Zuculini</t>
  </si>
  <si>
    <t>Galloppa</t>
  </si>
  <si>
    <t>Khrin</t>
  </si>
  <si>
    <t>Pato</t>
  </si>
  <si>
    <t>Robinho</t>
  </si>
  <si>
    <t>Hernandez</t>
  </si>
  <si>
    <t>Pinilla</t>
  </si>
  <si>
    <t>Granoche</t>
  </si>
  <si>
    <t>Okaka Chuka</t>
  </si>
  <si>
    <t>Castillo</t>
  </si>
  <si>
    <t>Pozzi</t>
  </si>
  <si>
    <t>Sergio</t>
  </si>
  <si>
    <t>Lobont</t>
  </si>
  <si>
    <t>Doni</t>
  </si>
  <si>
    <t>Riise</t>
  </si>
  <si>
    <t>Chivu</t>
  </si>
  <si>
    <t>Gamberini</t>
  </si>
  <si>
    <t>Zauri</t>
  </si>
  <si>
    <t>Capuano</t>
  </si>
  <si>
    <t>Garics</t>
  </si>
  <si>
    <t>Bonera</t>
  </si>
  <si>
    <t>Cacciatore</t>
  </si>
  <si>
    <t>De Ceglie</t>
  </si>
  <si>
    <t>Domizzi</t>
  </si>
  <si>
    <t>Terlizzi</t>
  </si>
  <si>
    <t>Sneijder</t>
  </si>
  <si>
    <t>Cossu</t>
  </si>
  <si>
    <t>Pirlo</t>
  </si>
  <si>
    <t>Jimenez</t>
  </si>
  <si>
    <t>Donati M.</t>
  </si>
  <si>
    <t>Mauri</t>
  </si>
  <si>
    <t>Martinez J.</t>
  </si>
  <si>
    <t>Giacomazzi</t>
  </si>
  <si>
    <t>Melo</t>
  </si>
  <si>
    <t>Appiah</t>
  </si>
  <si>
    <t>Valiani</t>
  </si>
  <si>
    <t>Ronaldinho</t>
  </si>
  <si>
    <t>Pellissier</t>
  </si>
  <si>
    <t>Di Michele</t>
  </si>
  <si>
    <t>Moscardelli</t>
  </si>
  <si>
    <t>Bogdani</t>
  </si>
  <si>
    <t>Perico</t>
  </si>
  <si>
    <r>
      <t xml:space="preserve">Lucarelli C. </t>
    </r>
    <r>
      <rPr>
        <sz val="10"/>
        <color indexed="9"/>
        <rFont val="Arial"/>
        <family val="2"/>
      </rPr>
      <t>(S)</t>
    </r>
  </si>
  <si>
    <r>
      <t xml:space="preserve">Jeda </t>
    </r>
    <r>
      <rPr>
        <sz val="10"/>
        <color indexed="11"/>
        <rFont val="Arial"/>
        <family val="2"/>
      </rPr>
      <t>(S)</t>
    </r>
  </si>
  <si>
    <r>
      <t>Ficcadenti</t>
    </r>
    <r>
      <rPr>
        <sz val="10"/>
        <color indexed="11"/>
        <rFont val="Arial"/>
        <family val="2"/>
      </rPr>
      <t xml:space="preserve"> (S)</t>
    </r>
  </si>
  <si>
    <t>Donadoni</t>
  </si>
  <si>
    <t>Beretta</t>
  </si>
  <si>
    <t>Leonardo</t>
  </si>
  <si>
    <t>Ballardini</t>
  </si>
  <si>
    <r>
      <t xml:space="preserve">Antonioli </t>
    </r>
    <r>
      <rPr>
        <sz val="10"/>
        <color indexed="13"/>
        <rFont val="Arial"/>
        <family val="2"/>
      </rPr>
      <t>(S)</t>
    </r>
  </si>
  <si>
    <t>Simeone</t>
  </si>
  <si>
    <r>
      <t xml:space="preserve">Gasperini </t>
    </r>
    <r>
      <rPr>
        <sz val="10"/>
        <color indexed="9"/>
        <rFont val="Arial"/>
        <family val="2"/>
      </rPr>
      <t>(S)</t>
    </r>
    <r>
      <rPr>
        <sz val="10"/>
        <color indexed="11"/>
        <rFont val="Arial"/>
        <family val="2"/>
      </rPr>
      <t xml:space="preserve"> (Es.)</t>
    </r>
  </si>
  <si>
    <t>Benitez (Es.)</t>
  </si>
  <si>
    <t>Iachini (Es.)</t>
  </si>
  <si>
    <t>Bisoli (Es.)</t>
  </si>
  <si>
    <t>Giampaolo (Es.)</t>
  </si>
  <si>
    <t>Ventura (Es.)</t>
  </si>
  <si>
    <t>Mutti</t>
  </si>
  <si>
    <t>Brichetto</t>
  </si>
  <si>
    <t>Pioli</t>
  </si>
  <si>
    <r>
      <t xml:space="preserve">Floro Flores </t>
    </r>
    <r>
      <rPr>
        <sz val="10"/>
        <color indexed="13"/>
        <rFont val="Arial"/>
        <family val="2"/>
      </rPr>
      <t>(S)</t>
    </r>
  </si>
  <si>
    <t>Jonathas</t>
  </si>
  <si>
    <t>Uribe</t>
  </si>
  <si>
    <t>Macheda</t>
  </si>
  <si>
    <t>Huseklepp</t>
  </si>
  <si>
    <t>Bergessio</t>
  </si>
  <si>
    <t>Paolucci</t>
  </si>
  <si>
    <t>Andjelkovic</t>
  </si>
  <si>
    <t>Tomovic</t>
  </si>
  <si>
    <t>Armero</t>
  </si>
  <si>
    <t>Oddo</t>
  </si>
  <si>
    <t>Moras</t>
  </si>
  <si>
    <t>Angelo</t>
  </si>
  <si>
    <t>Benatia</t>
  </si>
  <si>
    <t>Zebina</t>
  </si>
  <si>
    <t>Zoboli</t>
  </si>
  <si>
    <t>Barzagli</t>
  </si>
  <si>
    <t>Aronica</t>
  </si>
  <si>
    <t>Ruiz</t>
  </si>
  <si>
    <t>Camporese</t>
  </si>
  <si>
    <t>Boselli</t>
  </si>
  <si>
    <t>Accardi</t>
  </si>
  <si>
    <t>Frey N.</t>
  </si>
  <si>
    <r>
      <t xml:space="preserve">Gattuso </t>
    </r>
    <r>
      <rPr>
        <sz val="10"/>
        <color indexed="11"/>
        <rFont val="Arial"/>
        <family val="2"/>
      </rPr>
      <t>(S)</t>
    </r>
  </si>
  <si>
    <r>
      <t xml:space="preserve">Appiah </t>
    </r>
    <r>
      <rPr>
        <sz val="10"/>
        <color indexed="50"/>
        <rFont val="Arial"/>
        <family val="2"/>
      </rPr>
      <t>(S)</t>
    </r>
  </si>
  <si>
    <t>Bacinovic</t>
  </si>
  <si>
    <t>Jankovic</t>
  </si>
  <si>
    <t>Van Bommel</t>
  </si>
  <si>
    <t>Piatti</t>
  </si>
  <si>
    <t>Emanuelson</t>
  </si>
  <si>
    <t>Zuniga</t>
  </si>
  <si>
    <t>Hetemaj</t>
  </si>
  <si>
    <t>Ledesma P.</t>
  </si>
  <si>
    <t>Brocchi</t>
  </si>
  <si>
    <t>Matuzalem</t>
  </si>
  <si>
    <t>Pazienza</t>
  </si>
  <si>
    <t>Kucka</t>
  </si>
  <si>
    <t>Bentivoglio</t>
  </si>
  <si>
    <t>Santana</t>
  </si>
  <si>
    <t>Konko</t>
  </si>
  <si>
    <t>Behrami</t>
  </si>
  <si>
    <t>Missiroli</t>
  </si>
  <si>
    <t>Ramirez</t>
  </si>
  <si>
    <t>Ilicic</t>
  </si>
  <si>
    <t>Rosina</t>
  </si>
  <si>
    <t>Olivera</t>
  </si>
  <si>
    <t>Constant</t>
  </si>
  <si>
    <t>Llama</t>
  </si>
  <si>
    <t>Lodi</t>
  </si>
  <si>
    <t>Migliaccio</t>
  </si>
  <si>
    <t>Jokic</t>
  </si>
  <si>
    <t>Donadel</t>
  </si>
  <si>
    <t>Abdi</t>
  </si>
  <si>
    <t>Brighi</t>
  </si>
  <si>
    <t>Dessena</t>
  </si>
  <si>
    <t>Pinzi</t>
  </si>
  <si>
    <t>Sciacca</t>
  </si>
  <si>
    <t>Ofere</t>
  </si>
  <si>
    <t>Sorensen</t>
  </si>
  <si>
    <t>Gonzalez</t>
  </si>
  <si>
    <t>Merkel</t>
  </si>
  <si>
    <t>Rivas E.</t>
  </si>
  <si>
    <t>Yebda</t>
  </si>
  <si>
    <r>
      <t xml:space="preserve">Montella </t>
    </r>
    <r>
      <rPr>
        <sz val="10"/>
        <color indexed="46"/>
        <rFont val="Arial"/>
        <family val="2"/>
      </rPr>
      <t>(S)</t>
    </r>
  </si>
  <si>
    <t>Montella</t>
  </si>
  <si>
    <t>Ranieri (Es.)</t>
  </si>
  <si>
    <r>
      <t xml:space="preserve">Ballardini </t>
    </r>
    <r>
      <rPr>
        <sz val="10"/>
        <color indexed="11"/>
        <rFont val="Arial"/>
        <family val="2"/>
      </rPr>
      <t>(S)</t>
    </r>
  </si>
  <si>
    <t>Di Carlo (Es.)</t>
  </si>
  <si>
    <t>Cavasin</t>
  </si>
  <si>
    <r>
      <t xml:space="preserve">Sneijder </t>
    </r>
    <r>
      <rPr>
        <u val="single"/>
        <sz val="10"/>
        <color indexed="50"/>
        <rFont val="Arial"/>
        <family val="2"/>
      </rPr>
      <t>(S)</t>
    </r>
  </si>
  <si>
    <r>
      <t xml:space="preserve">Lavezzi </t>
    </r>
    <r>
      <rPr>
        <u val="single"/>
        <sz val="10"/>
        <color indexed="8"/>
        <rFont val="Arial"/>
        <family val="2"/>
      </rPr>
      <t>(S)</t>
    </r>
  </si>
  <si>
    <t>Colomba</t>
  </si>
  <si>
    <t>Marino (Es.)</t>
  </si>
  <si>
    <r>
      <t xml:space="preserve">Nagatomo </t>
    </r>
    <r>
      <rPr>
        <b/>
        <u val="single"/>
        <sz val="10"/>
        <color indexed="10"/>
        <rFont val="Arial"/>
        <family val="2"/>
      </rPr>
      <t>(S)</t>
    </r>
  </si>
  <si>
    <t>ABBIATI</t>
  </si>
  <si>
    <r>
      <rPr>
        <b/>
        <i/>
        <u val="single"/>
        <sz val="10"/>
        <color indexed="10"/>
        <rFont val="Arial"/>
        <family val="2"/>
      </rPr>
      <t xml:space="preserve">ZAPATA </t>
    </r>
    <r>
      <rPr>
        <b/>
        <i/>
        <u val="single"/>
        <sz val="10"/>
        <color indexed="11"/>
        <rFont val="Arial"/>
        <family val="2"/>
      </rPr>
      <t>(S)</t>
    </r>
  </si>
  <si>
    <r>
      <t xml:space="preserve">Giaccherini </t>
    </r>
    <r>
      <rPr>
        <b/>
        <u val="single"/>
        <sz val="10"/>
        <color indexed="11"/>
        <rFont val="Arial"/>
        <family val="2"/>
      </rPr>
      <t>(S)</t>
    </r>
  </si>
  <si>
    <t>ALLEGRI</t>
  </si>
  <si>
    <t>SANCHEZ</t>
  </si>
  <si>
    <r>
      <t xml:space="preserve">Gilardino </t>
    </r>
    <r>
      <rPr>
        <b/>
        <u val="single"/>
        <sz val="10"/>
        <color indexed="11"/>
        <rFont val="Arial"/>
        <family val="2"/>
      </rPr>
      <t>(S)</t>
    </r>
  </si>
  <si>
    <r>
      <t xml:space="preserve">Matri </t>
    </r>
    <r>
      <rPr>
        <b/>
        <u val="single"/>
        <sz val="10"/>
        <color indexed="60"/>
        <rFont val="Arial"/>
        <family val="2"/>
      </rPr>
      <t>(S)</t>
    </r>
  </si>
  <si>
    <t>DI NATALE</t>
  </si>
  <si>
    <t>TRASFERTA</t>
  </si>
  <si>
    <r>
      <rPr>
        <b/>
        <sz val="10"/>
        <color indexed="8"/>
        <rFont val="Arial"/>
        <family val="2"/>
      </rPr>
      <t>Corsivo</t>
    </r>
    <r>
      <rPr>
        <sz val="10"/>
        <color indexed="8"/>
        <rFont val="Arial"/>
        <family val="2"/>
      </rPr>
      <t xml:space="preserve"> = uno dei tre migliori del ruolo</t>
    </r>
  </si>
  <si>
    <r>
      <rPr>
        <b/>
        <sz val="10"/>
        <color indexed="8"/>
        <rFont val="Arial"/>
        <family val="2"/>
      </rPr>
      <t>Maiuscolo</t>
    </r>
    <r>
      <rPr>
        <sz val="10"/>
        <color indexed="8"/>
        <rFont val="Arial"/>
        <family val="2"/>
      </rPr>
      <t xml:space="preserve"> = il migliore del suo ruolo</t>
    </r>
  </si>
  <si>
    <r>
      <rPr>
        <b/>
        <sz val="10"/>
        <rFont val="Arial"/>
        <family val="2"/>
      </rPr>
      <t>Sottolineato</t>
    </r>
    <r>
      <rPr>
        <sz val="10"/>
        <rFont val="Arial"/>
        <family val="0"/>
      </rPr>
      <t xml:space="preserve"> = giocatore in media</t>
    </r>
  </si>
  <si>
    <r>
      <rPr>
        <b/>
        <sz val="10"/>
        <rFont val="Arial"/>
        <family val="2"/>
      </rPr>
      <t>Grassetto</t>
    </r>
    <r>
      <rPr>
        <sz val="10"/>
        <rFont val="Arial"/>
        <family val="0"/>
      </rPr>
      <t xml:space="preserve"> = uno dei migliori del ruolo</t>
    </r>
  </si>
  <si>
    <t>IN CASA</t>
  </si>
  <si>
    <t>GENERALE</t>
  </si>
</sst>
</file>

<file path=xl/styles.xml><?xml version="1.0" encoding="utf-8"?>
<styleSheet xmlns="http://schemas.openxmlformats.org/spreadsheetml/2006/main">
  <numFmts count="2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000"/>
    <numFmt numFmtId="172" formatCode="0.0E+00"/>
    <numFmt numFmtId="173" formatCode="0.0"/>
    <numFmt numFmtId="174" formatCode="0.00000"/>
    <numFmt numFmtId="175" formatCode="0.00000000"/>
    <numFmt numFmtId="176" formatCode="0.0000000"/>
    <numFmt numFmtId="177" formatCode="0.000000"/>
    <numFmt numFmtId="178" formatCode="_-[$€-2]\ * #,##0.00_-;\-[$€-2]\ * #,##0.00_-;_-[$€-2]\ * &quot;-&quot;??_-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</numFmts>
  <fonts count="11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3"/>
      <name val="Arial"/>
      <family val="2"/>
    </font>
    <font>
      <sz val="10"/>
      <color indexed="15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46"/>
      <name val="Arial"/>
      <family val="2"/>
    </font>
    <font>
      <sz val="10"/>
      <color indexed="50"/>
      <name val="Arial"/>
      <family val="2"/>
    </font>
    <font>
      <u val="single"/>
      <sz val="10"/>
      <color indexed="13"/>
      <name val="Arial"/>
      <family val="2"/>
    </font>
    <font>
      <u val="single"/>
      <sz val="10"/>
      <name val="Arial"/>
      <family val="2"/>
    </font>
    <font>
      <u val="single"/>
      <sz val="10"/>
      <color indexed="60"/>
      <name val="Arial"/>
      <family val="2"/>
    </font>
    <font>
      <u val="single"/>
      <sz val="10"/>
      <color indexed="50"/>
      <name val="Arial"/>
      <family val="2"/>
    </font>
    <font>
      <u val="single"/>
      <sz val="10"/>
      <color indexed="46"/>
      <name val="Arial"/>
      <family val="2"/>
    </font>
    <font>
      <u val="single"/>
      <sz val="10"/>
      <color indexed="9"/>
      <name val="Arial"/>
      <family val="2"/>
    </font>
    <font>
      <u val="single"/>
      <sz val="10"/>
      <color indexed="15"/>
      <name val="Arial"/>
      <family val="2"/>
    </font>
    <font>
      <u val="single"/>
      <sz val="10"/>
      <color indexed="8"/>
      <name val="Arial"/>
      <family val="2"/>
    </font>
    <font>
      <u val="single"/>
      <sz val="10"/>
      <color indexed="11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3"/>
      <name val="Arial"/>
      <family val="2"/>
    </font>
    <font>
      <b/>
      <u val="single"/>
      <sz val="10"/>
      <color indexed="46"/>
      <name val="Arial"/>
      <family val="2"/>
    </font>
    <font>
      <b/>
      <u val="single"/>
      <sz val="10"/>
      <color indexed="15"/>
      <name val="Arial"/>
      <family val="2"/>
    </font>
    <font>
      <b/>
      <sz val="10"/>
      <color indexed="46"/>
      <name val="Arial"/>
      <family val="2"/>
    </font>
    <font>
      <b/>
      <sz val="10"/>
      <color indexed="60"/>
      <name val="Arial"/>
      <family val="2"/>
    </font>
    <font>
      <b/>
      <sz val="10"/>
      <color indexed="15"/>
      <name val="Arial"/>
      <family val="2"/>
    </font>
    <font>
      <b/>
      <sz val="10"/>
      <color indexed="13"/>
      <name val="Arial"/>
      <family val="2"/>
    </font>
    <font>
      <b/>
      <u val="single"/>
      <sz val="10"/>
      <color indexed="9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0"/>
      <color indexed="11"/>
      <name val="Arial"/>
      <family val="2"/>
    </font>
    <font>
      <b/>
      <u val="single"/>
      <sz val="10"/>
      <color indexed="10"/>
      <name val="Arial"/>
      <family val="2"/>
    </font>
    <font>
      <b/>
      <i/>
      <u val="single"/>
      <sz val="10"/>
      <color indexed="13"/>
      <name val="Arial"/>
      <family val="2"/>
    </font>
    <font>
      <b/>
      <i/>
      <u val="single"/>
      <sz val="10"/>
      <color indexed="15"/>
      <name val="Arial"/>
      <family val="2"/>
    </font>
    <font>
      <i/>
      <u val="single"/>
      <sz val="10"/>
      <color indexed="15"/>
      <name val="Arial"/>
      <family val="2"/>
    </font>
    <font>
      <b/>
      <i/>
      <u val="single"/>
      <sz val="10"/>
      <color indexed="46"/>
      <name val="Arial"/>
      <family val="2"/>
    </font>
    <font>
      <i/>
      <u val="single"/>
      <sz val="10"/>
      <color indexed="46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b/>
      <i/>
      <u val="single"/>
      <sz val="10"/>
      <color indexed="60"/>
      <name val="Arial"/>
      <family val="2"/>
    </font>
    <font>
      <b/>
      <i/>
      <u val="single"/>
      <sz val="10"/>
      <color indexed="10"/>
      <name val="Arial"/>
      <family val="2"/>
    </font>
    <font>
      <b/>
      <i/>
      <u val="single"/>
      <sz val="10"/>
      <color indexed="11"/>
      <name val="Arial"/>
      <family val="2"/>
    </font>
    <font>
      <b/>
      <u val="single"/>
      <sz val="10"/>
      <color indexed="8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color indexed="11"/>
      <name val="Arial"/>
      <family val="2"/>
    </font>
    <font>
      <i/>
      <sz val="10"/>
      <color indexed="10"/>
      <name val="Arial"/>
      <family val="2"/>
    </font>
    <font>
      <i/>
      <sz val="10"/>
      <color indexed="13"/>
      <name val="Arial"/>
      <family val="2"/>
    </font>
    <font>
      <i/>
      <u val="single"/>
      <sz val="10"/>
      <color indexed="6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1"/>
      <name val="Arial"/>
      <family val="2"/>
    </font>
    <font>
      <i/>
      <sz val="10"/>
      <color indexed="11"/>
      <name val="Arial"/>
      <family val="2"/>
    </font>
    <font>
      <b/>
      <i/>
      <sz val="10"/>
      <color indexed="13"/>
      <name val="Arial"/>
      <family val="2"/>
    </font>
    <font>
      <b/>
      <i/>
      <sz val="10"/>
      <color indexed="9"/>
      <name val="Arial"/>
      <family val="2"/>
    </font>
    <font>
      <i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50"/>
      <name val="Arial"/>
      <family val="2"/>
    </font>
    <font>
      <i/>
      <u val="single"/>
      <sz val="10"/>
      <color indexed="10"/>
      <name val="Arial"/>
      <family val="2"/>
    </font>
    <font>
      <b/>
      <sz val="10"/>
      <color indexed="50"/>
      <name val="Arial"/>
      <family val="2"/>
    </font>
    <font>
      <b/>
      <i/>
      <u val="single"/>
      <sz val="10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92D05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FF00"/>
      <name val="Arial"/>
      <family val="2"/>
    </font>
    <font>
      <sz val="10"/>
      <color theme="1"/>
      <name val="Arial"/>
      <family val="2"/>
    </font>
    <font>
      <sz val="10"/>
      <color rgb="FFFFFF00"/>
      <name val="Arial"/>
      <family val="2"/>
    </font>
    <font>
      <sz val="10"/>
      <color rgb="FF993300"/>
      <name val="Arial"/>
      <family val="2"/>
    </font>
    <font>
      <sz val="10"/>
      <color rgb="FFFF0000"/>
      <name val="Arial"/>
      <family val="2"/>
    </font>
    <font>
      <sz val="10"/>
      <color rgb="FFCC99FF"/>
      <name val="Arial"/>
      <family val="2"/>
    </font>
    <font>
      <u val="single"/>
      <sz val="10"/>
      <color rgb="FF92D050"/>
      <name val="Arial"/>
      <family val="2"/>
    </font>
    <font>
      <u val="single"/>
      <sz val="10"/>
      <color rgb="FFFFFF00"/>
      <name val="Arial"/>
      <family val="2"/>
    </font>
    <font>
      <u val="single"/>
      <sz val="10"/>
      <color rgb="FF993300"/>
      <name val="Arial"/>
      <family val="2"/>
    </font>
    <font>
      <u val="single"/>
      <sz val="10"/>
      <color rgb="FF00FF00"/>
      <name val="Arial"/>
      <family val="2"/>
    </font>
    <font>
      <b/>
      <u val="single"/>
      <sz val="10"/>
      <color rgb="FF92D050"/>
      <name val="Arial"/>
      <family val="2"/>
    </font>
    <font>
      <b/>
      <u val="single"/>
      <sz val="10"/>
      <color rgb="FF00FF00"/>
      <name val="Arial"/>
      <family val="2"/>
    </font>
    <font>
      <b/>
      <i/>
      <u val="single"/>
      <sz val="10"/>
      <color rgb="FF00FF00"/>
      <name val="Arial"/>
      <family val="2"/>
    </font>
    <font>
      <i/>
      <u val="single"/>
      <sz val="10"/>
      <color rgb="FFFF0000"/>
      <name val="Arial"/>
      <family val="2"/>
    </font>
    <font>
      <b/>
      <i/>
      <u val="single"/>
      <sz val="10"/>
      <color rgb="FFFF0000"/>
      <name val="Arial"/>
      <family val="2"/>
    </font>
    <font>
      <b/>
      <sz val="10"/>
      <color rgb="FF92D050"/>
      <name val="Arial"/>
      <family val="2"/>
    </font>
    <font>
      <b/>
      <i/>
      <u val="single"/>
      <sz val="10"/>
      <color rgb="FF92D05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33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2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7" borderId="0" applyNumberFormat="0" applyBorder="0" applyAlignment="0" applyProtection="0"/>
    <xf numFmtId="0" fontId="84" fillId="10" borderId="0" applyNumberFormat="0" applyBorder="0" applyAlignment="0" applyProtection="0"/>
    <xf numFmtId="0" fontId="84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9" borderId="0" applyNumberFormat="0" applyBorder="0" applyAlignment="0" applyProtection="0"/>
    <xf numFmtId="0" fontId="85" fillId="7" borderId="0" applyNumberFormat="0" applyBorder="0" applyAlignment="0" applyProtection="0"/>
    <xf numFmtId="0" fontId="85" fillId="13" borderId="0" applyNumberFormat="0" applyBorder="0" applyAlignment="0" applyProtection="0"/>
    <xf numFmtId="0" fontId="85" fillId="3" borderId="0" applyNumberFormat="0" applyBorder="0" applyAlignment="0" applyProtection="0"/>
    <xf numFmtId="0" fontId="86" fillId="2" borderId="1" applyNumberFormat="0" applyAlignment="0" applyProtection="0"/>
    <xf numFmtId="0" fontId="87" fillId="0" borderId="2" applyNumberFormat="0" applyFill="0" applyAlignment="0" applyProtection="0"/>
    <xf numFmtId="0" fontId="88" fillId="14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5" fillId="11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178" fontId="0" fillId="0" borderId="0" applyFont="0" applyFill="0" applyBorder="0" applyAlignment="0" applyProtection="0"/>
    <xf numFmtId="0" fontId="89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21" borderId="0" applyNumberFormat="0" applyBorder="0" applyAlignment="0" applyProtection="0"/>
    <xf numFmtId="0" fontId="0" fillId="22" borderId="4" applyNumberFormat="0" applyFont="0" applyAlignment="0" applyProtection="0"/>
    <xf numFmtId="0" fontId="91" fillId="2" borderId="5" applyNumberFormat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23" borderId="0" applyNumberFormat="0" applyBorder="0" applyAlignment="0" applyProtection="0"/>
    <xf numFmtId="0" fontId="9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3">
    <xf numFmtId="0" fontId="0" fillId="0" borderId="0" xfId="0" applyAlignment="1">
      <alignment/>
    </xf>
    <xf numFmtId="0" fontId="7" fillId="25" borderId="10" xfId="0" applyFont="1" applyFill="1" applyBorder="1" applyAlignment="1">
      <alignment horizontal="center"/>
    </xf>
    <xf numFmtId="0" fontId="5" fillId="26" borderId="10" xfId="0" applyFont="1" applyFill="1" applyBorder="1" applyAlignment="1">
      <alignment horizontal="center"/>
    </xf>
    <xf numFmtId="0" fontId="5" fillId="27" borderId="10" xfId="0" applyFont="1" applyFill="1" applyBorder="1" applyAlignment="1">
      <alignment horizontal="center"/>
    </xf>
    <xf numFmtId="0" fontId="5" fillId="28" borderId="10" xfId="0" applyFont="1" applyFill="1" applyBorder="1" applyAlignment="1">
      <alignment horizontal="center"/>
    </xf>
    <xf numFmtId="0" fontId="5" fillId="26" borderId="11" xfId="0" applyFont="1" applyFill="1" applyBorder="1" applyAlignment="1">
      <alignment horizontal="center"/>
    </xf>
    <xf numFmtId="0" fontId="5" fillId="27" borderId="11" xfId="0" applyFont="1" applyFill="1" applyBorder="1" applyAlignment="1">
      <alignment horizontal="center"/>
    </xf>
    <xf numFmtId="0" fontId="7" fillId="25" borderId="12" xfId="0" applyFont="1" applyFill="1" applyBorder="1" applyAlignment="1">
      <alignment horizontal="center"/>
    </xf>
    <xf numFmtId="0" fontId="7" fillId="25" borderId="13" xfId="0" applyFont="1" applyFill="1" applyBorder="1" applyAlignment="1">
      <alignment horizontal="center"/>
    </xf>
    <xf numFmtId="0" fontId="8" fillId="26" borderId="13" xfId="0" applyFont="1" applyFill="1" applyBorder="1" applyAlignment="1">
      <alignment horizontal="center"/>
    </xf>
    <xf numFmtId="0" fontId="8" fillId="27" borderId="13" xfId="0" applyFont="1" applyFill="1" applyBorder="1" applyAlignment="1">
      <alignment horizontal="center"/>
    </xf>
    <xf numFmtId="0" fontId="5" fillId="26" borderId="14" xfId="0" applyFont="1" applyFill="1" applyBorder="1" applyAlignment="1">
      <alignment horizontal="center"/>
    </xf>
    <xf numFmtId="0" fontId="5" fillId="26" borderId="13" xfId="0" applyFont="1" applyFill="1" applyBorder="1" applyAlignment="1">
      <alignment horizontal="center"/>
    </xf>
    <xf numFmtId="0" fontId="5" fillId="26" borderId="15" xfId="0" applyFont="1" applyFill="1" applyBorder="1" applyAlignment="1">
      <alignment horizontal="center"/>
    </xf>
    <xf numFmtId="0" fontId="5" fillId="27" borderId="13" xfId="0" applyFont="1" applyFill="1" applyBorder="1" applyAlignment="1">
      <alignment horizontal="center"/>
    </xf>
    <xf numFmtId="0" fontId="5" fillId="28" borderId="13" xfId="0" applyFont="1" applyFill="1" applyBorder="1" applyAlignment="1">
      <alignment horizontal="center"/>
    </xf>
    <xf numFmtId="0" fontId="7" fillId="25" borderId="15" xfId="0" applyFont="1" applyFill="1" applyBorder="1" applyAlignment="1">
      <alignment horizontal="center"/>
    </xf>
    <xf numFmtId="0" fontId="7" fillId="25" borderId="16" xfId="0" applyFont="1" applyFill="1" applyBorder="1" applyAlignment="1">
      <alignment horizontal="center"/>
    </xf>
    <xf numFmtId="0" fontId="7" fillId="25" borderId="14" xfId="0" applyFont="1" applyFill="1" applyBorder="1" applyAlignment="1">
      <alignment horizontal="center"/>
    </xf>
    <xf numFmtId="0" fontId="5" fillId="29" borderId="13" xfId="0" applyFont="1" applyFill="1" applyBorder="1" applyAlignment="1">
      <alignment horizontal="center"/>
    </xf>
    <xf numFmtId="0" fontId="8" fillId="29" borderId="13" xfId="0" applyFont="1" applyFill="1" applyBorder="1" applyAlignment="1">
      <alignment horizontal="center"/>
    </xf>
    <xf numFmtId="0" fontId="5" fillId="29" borderId="10" xfId="0" applyFont="1" applyFill="1" applyBorder="1" applyAlignment="1">
      <alignment horizontal="center"/>
    </xf>
    <xf numFmtId="0" fontId="5" fillId="29" borderId="11" xfId="0" applyFont="1" applyFill="1" applyBorder="1" applyAlignment="1">
      <alignment horizontal="center"/>
    </xf>
    <xf numFmtId="0" fontId="5" fillId="28" borderId="11" xfId="0" applyFont="1" applyFill="1" applyBorder="1" applyAlignment="1">
      <alignment horizontal="center"/>
    </xf>
    <xf numFmtId="0" fontId="0" fillId="30" borderId="0" xfId="0" applyFill="1" applyAlignment="1">
      <alignment/>
    </xf>
    <xf numFmtId="0" fontId="0" fillId="30" borderId="0" xfId="0" applyFont="1" applyFill="1" applyAlignment="1">
      <alignment/>
    </xf>
    <xf numFmtId="0" fontId="3" fillId="31" borderId="17" xfId="0" applyFont="1" applyFill="1" applyBorder="1" applyAlignment="1">
      <alignment horizontal="center"/>
    </xf>
    <xf numFmtId="0" fontId="4" fillId="31" borderId="18" xfId="0" applyFont="1" applyFill="1" applyBorder="1" applyAlignment="1">
      <alignment horizontal="center"/>
    </xf>
    <xf numFmtId="0" fontId="10" fillId="31" borderId="18" xfId="0" applyFont="1" applyFill="1" applyBorder="1" applyAlignment="1">
      <alignment horizontal="center"/>
    </xf>
    <xf numFmtId="0" fontId="10" fillId="31" borderId="19" xfId="0" applyFont="1" applyFill="1" applyBorder="1" applyAlignment="1">
      <alignment horizontal="center"/>
    </xf>
    <xf numFmtId="0" fontId="10" fillId="31" borderId="20" xfId="0" applyFont="1" applyFill="1" applyBorder="1" applyAlignment="1">
      <alignment horizontal="center"/>
    </xf>
    <xf numFmtId="0" fontId="10" fillId="31" borderId="21" xfId="0" applyFont="1" applyFill="1" applyBorder="1" applyAlignment="1">
      <alignment horizontal="center"/>
    </xf>
    <xf numFmtId="0" fontId="5" fillId="28" borderId="14" xfId="0" applyFont="1" applyFill="1" applyBorder="1" applyAlignment="1">
      <alignment horizontal="center"/>
    </xf>
    <xf numFmtId="0" fontId="5" fillId="27" borderId="14" xfId="0" applyFont="1" applyFill="1" applyBorder="1" applyAlignment="1">
      <alignment horizontal="center"/>
    </xf>
    <xf numFmtId="0" fontId="5" fillId="29" borderId="14" xfId="0" applyFont="1" applyFill="1" applyBorder="1" applyAlignment="1">
      <alignment horizontal="center"/>
    </xf>
    <xf numFmtId="0" fontId="0" fillId="31" borderId="17" xfId="0" applyFont="1" applyFill="1" applyBorder="1" applyAlignment="1">
      <alignment horizontal="center"/>
    </xf>
    <xf numFmtId="0" fontId="9" fillId="31" borderId="17" xfId="0" applyFont="1" applyFill="1" applyBorder="1" applyAlignment="1">
      <alignment horizontal="center"/>
    </xf>
    <xf numFmtId="0" fontId="0" fillId="31" borderId="22" xfId="0" applyFont="1" applyFill="1" applyBorder="1" applyAlignment="1">
      <alignment horizontal="center"/>
    </xf>
    <xf numFmtId="0" fontId="4" fillId="31" borderId="17" xfId="0" applyFont="1" applyFill="1" applyBorder="1" applyAlignment="1">
      <alignment horizontal="center"/>
    </xf>
    <xf numFmtId="0" fontId="4" fillId="31" borderId="23" xfId="0" applyFont="1" applyFill="1" applyBorder="1" applyAlignment="1">
      <alignment horizontal="center"/>
    </xf>
    <xf numFmtId="0" fontId="6" fillId="31" borderId="22" xfId="0" applyFont="1" applyFill="1" applyBorder="1" applyAlignment="1">
      <alignment horizontal="center"/>
    </xf>
    <xf numFmtId="0" fontId="6" fillId="31" borderId="17" xfId="0" applyFont="1" applyFill="1" applyBorder="1" applyAlignment="1">
      <alignment horizontal="center"/>
    </xf>
    <xf numFmtId="0" fontId="10" fillId="31" borderId="17" xfId="0" applyFont="1" applyFill="1" applyBorder="1" applyAlignment="1">
      <alignment horizontal="center"/>
    </xf>
    <xf numFmtId="0" fontId="10" fillId="31" borderId="22" xfId="0" applyFont="1" applyFill="1" applyBorder="1" applyAlignment="1">
      <alignment horizontal="center"/>
    </xf>
    <xf numFmtId="0" fontId="4" fillId="31" borderId="22" xfId="0" applyFont="1" applyFill="1" applyBorder="1" applyAlignment="1">
      <alignment horizontal="center"/>
    </xf>
    <xf numFmtId="0" fontId="3" fillId="31" borderId="22" xfId="0" applyFont="1" applyFill="1" applyBorder="1" applyAlignment="1">
      <alignment horizontal="center"/>
    </xf>
    <xf numFmtId="0" fontId="9" fillId="31" borderId="22" xfId="0" applyFont="1" applyFill="1" applyBorder="1" applyAlignment="1">
      <alignment horizontal="center"/>
    </xf>
    <xf numFmtId="0" fontId="4" fillId="31" borderId="24" xfId="0" applyFont="1" applyFill="1" applyBorder="1" applyAlignment="1">
      <alignment horizontal="center"/>
    </xf>
    <xf numFmtId="0" fontId="3" fillId="31" borderId="25" xfId="0" applyFont="1" applyFill="1" applyBorder="1" applyAlignment="1">
      <alignment horizontal="center"/>
    </xf>
    <xf numFmtId="0" fontId="9" fillId="31" borderId="25" xfId="0" applyFont="1" applyFill="1" applyBorder="1" applyAlignment="1">
      <alignment horizontal="center"/>
    </xf>
    <xf numFmtId="0" fontId="0" fillId="31" borderId="25" xfId="0" applyFont="1" applyFill="1" applyBorder="1" applyAlignment="1">
      <alignment horizontal="center"/>
    </xf>
    <xf numFmtId="0" fontId="4" fillId="31" borderId="25" xfId="0" applyFont="1" applyFill="1" applyBorder="1" applyAlignment="1">
      <alignment horizontal="center"/>
    </xf>
    <xf numFmtId="0" fontId="9" fillId="31" borderId="26" xfId="0" applyFont="1" applyFill="1" applyBorder="1" applyAlignment="1">
      <alignment horizontal="center"/>
    </xf>
    <xf numFmtId="0" fontId="0" fillId="31" borderId="26" xfId="0" applyFont="1" applyFill="1" applyBorder="1" applyAlignment="1">
      <alignment horizontal="center"/>
    </xf>
    <xf numFmtId="0" fontId="6" fillId="31" borderId="26" xfId="0" applyFont="1" applyFill="1" applyBorder="1" applyAlignment="1">
      <alignment horizontal="center"/>
    </xf>
    <xf numFmtId="0" fontId="6" fillId="31" borderId="25" xfId="0" applyFont="1" applyFill="1" applyBorder="1" applyAlignment="1">
      <alignment horizontal="center"/>
    </xf>
    <xf numFmtId="0" fontId="3" fillId="31" borderId="26" xfId="0" applyFont="1" applyFill="1" applyBorder="1" applyAlignment="1">
      <alignment horizontal="center"/>
    </xf>
    <xf numFmtId="0" fontId="4" fillId="31" borderId="26" xfId="0" applyFont="1" applyFill="1" applyBorder="1" applyAlignment="1">
      <alignment horizontal="center"/>
    </xf>
    <xf numFmtId="0" fontId="12" fillId="31" borderId="26" xfId="0" applyFont="1" applyFill="1" applyBorder="1" applyAlignment="1">
      <alignment horizontal="center"/>
    </xf>
    <xf numFmtId="0" fontId="3" fillId="31" borderId="10" xfId="0" applyFont="1" applyFill="1" applyBorder="1" applyAlignment="1">
      <alignment horizontal="center"/>
    </xf>
    <xf numFmtId="0" fontId="4" fillId="31" borderId="27" xfId="0" applyFont="1" applyFill="1" applyBorder="1" applyAlignment="1">
      <alignment horizontal="center"/>
    </xf>
    <xf numFmtId="0" fontId="9" fillId="31" borderId="24" xfId="0" applyFont="1" applyFill="1" applyBorder="1" applyAlignment="1">
      <alignment horizontal="center"/>
    </xf>
    <xf numFmtId="0" fontId="3" fillId="31" borderId="28" xfId="0" applyFont="1" applyFill="1" applyBorder="1" applyAlignment="1">
      <alignment horizontal="center"/>
    </xf>
    <xf numFmtId="0" fontId="0" fillId="31" borderId="28" xfId="0" applyFont="1" applyFill="1" applyBorder="1" applyAlignment="1">
      <alignment horizontal="center"/>
    </xf>
    <xf numFmtId="0" fontId="6" fillId="31" borderId="28" xfId="0" applyFont="1" applyFill="1" applyBorder="1" applyAlignment="1">
      <alignment horizontal="center"/>
    </xf>
    <xf numFmtId="0" fontId="3" fillId="31" borderId="19" xfId="0" applyFont="1" applyFill="1" applyBorder="1" applyAlignment="1">
      <alignment horizontal="center"/>
    </xf>
    <xf numFmtId="0" fontId="6" fillId="31" borderId="23" xfId="0" applyFont="1" applyFill="1" applyBorder="1" applyAlignment="1">
      <alignment horizontal="center"/>
    </xf>
    <xf numFmtId="0" fontId="6" fillId="31" borderId="18" xfId="0" applyFont="1" applyFill="1" applyBorder="1" applyAlignment="1">
      <alignment horizontal="center"/>
    </xf>
    <xf numFmtId="0" fontId="6" fillId="31" borderId="29" xfId="0" applyFont="1" applyFill="1" applyBorder="1" applyAlignment="1">
      <alignment horizontal="center"/>
    </xf>
    <xf numFmtId="0" fontId="3" fillId="31" borderId="18" xfId="0" applyFont="1" applyFill="1" applyBorder="1" applyAlignment="1">
      <alignment horizontal="center"/>
    </xf>
    <xf numFmtId="0" fontId="0" fillId="31" borderId="18" xfId="0" applyFont="1" applyFill="1" applyBorder="1" applyAlignment="1">
      <alignment horizontal="center"/>
    </xf>
    <xf numFmtId="0" fontId="0" fillId="31" borderId="23" xfId="0" applyFont="1" applyFill="1" applyBorder="1" applyAlignment="1">
      <alignment horizontal="center"/>
    </xf>
    <xf numFmtId="0" fontId="0" fillId="31" borderId="29" xfId="0" applyFont="1" applyFill="1" applyBorder="1" applyAlignment="1">
      <alignment horizontal="center"/>
    </xf>
    <xf numFmtId="0" fontId="4" fillId="31" borderId="20" xfId="0" applyFont="1" applyFill="1" applyBorder="1" applyAlignment="1">
      <alignment horizontal="center"/>
    </xf>
    <xf numFmtId="0" fontId="0" fillId="31" borderId="30" xfId="0" applyFont="1" applyFill="1" applyBorder="1" applyAlignment="1">
      <alignment horizontal="center"/>
    </xf>
    <xf numFmtId="0" fontId="0" fillId="31" borderId="20" xfId="0" applyFont="1" applyFill="1" applyBorder="1" applyAlignment="1">
      <alignment horizontal="center"/>
    </xf>
    <xf numFmtId="0" fontId="0" fillId="31" borderId="31" xfId="0" applyFont="1" applyFill="1" applyBorder="1" applyAlignment="1">
      <alignment horizontal="center"/>
    </xf>
    <xf numFmtId="0" fontId="6" fillId="31" borderId="30" xfId="0" applyFont="1" applyFill="1" applyBorder="1" applyAlignment="1">
      <alignment horizontal="center"/>
    </xf>
    <xf numFmtId="0" fontId="6" fillId="31" borderId="31" xfId="0" applyFont="1" applyFill="1" applyBorder="1" applyAlignment="1">
      <alignment horizontal="center"/>
    </xf>
    <xf numFmtId="0" fontId="9" fillId="31" borderId="30" xfId="0" applyFont="1" applyFill="1" applyBorder="1" applyAlignment="1">
      <alignment horizontal="center"/>
    </xf>
    <xf numFmtId="0" fontId="4" fillId="31" borderId="21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8" fillId="29" borderId="14" xfId="0" applyFont="1" applyFill="1" applyBorder="1" applyAlignment="1">
      <alignment horizontal="center"/>
    </xf>
    <xf numFmtId="0" fontId="10" fillId="31" borderId="23" xfId="0" applyFont="1" applyFill="1" applyBorder="1" applyAlignment="1">
      <alignment horizontal="center"/>
    </xf>
    <xf numFmtId="0" fontId="10" fillId="31" borderId="30" xfId="0" applyFont="1" applyFill="1" applyBorder="1" applyAlignment="1">
      <alignment horizontal="center"/>
    </xf>
    <xf numFmtId="0" fontId="3" fillId="31" borderId="23" xfId="0" applyFont="1" applyFill="1" applyBorder="1" applyAlignment="1">
      <alignment horizontal="center"/>
    </xf>
    <xf numFmtId="0" fontId="3" fillId="31" borderId="30" xfId="0" applyFont="1" applyFill="1" applyBorder="1" applyAlignment="1">
      <alignment horizontal="center"/>
    </xf>
    <xf numFmtId="0" fontId="4" fillId="31" borderId="30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0" fillId="31" borderId="24" xfId="0" applyFont="1" applyFill="1" applyBorder="1" applyAlignment="1">
      <alignment horizontal="center"/>
    </xf>
    <xf numFmtId="0" fontId="7" fillId="32" borderId="15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8" fillId="26" borderId="14" xfId="0" applyFont="1" applyFill="1" applyBorder="1" applyAlignment="1">
      <alignment horizontal="center"/>
    </xf>
    <xf numFmtId="0" fontId="8" fillId="26" borderId="15" xfId="0" applyFont="1" applyFill="1" applyBorder="1" applyAlignment="1">
      <alignment horizontal="center"/>
    </xf>
    <xf numFmtId="0" fontId="8" fillId="27" borderId="14" xfId="0" applyFont="1" applyFill="1" applyBorder="1" applyAlignment="1">
      <alignment horizontal="center"/>
    </xf>
    <xf numFmtId="0" fontId="8" fillId="27" borderId="15" xfId="0" applyFont="1" applyFill="1" applyBorder="1" applyAlignment="1">
      <alignment horizontal="center"/>
    </xf>
    <xf numFmtId="0" fontId="8" fillId="29" borderId="15" xfId="0" applyFont="1" applyFill="1" applyBorder="1" applyAlignment="1">
      <alignment horizontal="center"/>
    </xf>
    <xf numFmtId="0" fontId="0" fillId="30" borderId="0" xfId="0" applyFont="1" applyFill="1" applyAlignment="1">
      <alignment/>
    </xf>
    <xf numFmtId="0" fontId="14" fillId="31" borderId="23" xfId="0" applyFont="1" applyFill="1" applyBorder="1" applyAlignment="1">
      <alignment horizontal="center"/>
    </xf>
    <xf numFmtId="0" fontId="14" fillId="31" borderId="25" xfId="0" applyFont="1" applyFill="1" applyBorder="1" applyAlignment="1">
      <alignment horizontal="center"/>
    </xf>
    <xf numFmtId="0" fontId="14" fillId="31" borderId="18" xfId="0" applyFont="1" applyFill="1" applyBorder="1" applyAlignment="1">
      <alignment horizontal="center"/>
    </xf>
    <xf numFmtId="0" fontId="14" fillId="31" borderId="2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1" borderId="24" xfId="0" applyFont="1" applyFill="1" applyBorder="1" applyAlignment="1">
      <alignment horizontal="center"/>
    </xf>
    <xf numFmtId="0" fontId="10" fillId="31" borderId="28" xfId="0" applyFont="1" applyFill="1" applyBorder="1" applyAlignment="1">
      <alignment horizontal="center"/>
    </xf>
    <xf numFmtId="0" fontId="14" fillId="31" borderId="17" xfId="0" applyFont="1" applyFill="1" applyBorder="1" applyAlignment="1">
      <alignment horizontal="center"/>
    </xf>
    <xf numFmtId="0" fontId="14" fillId="31" borderId="22" xfId="0" applyFont="1" applyFill="1" applyBorder="1" applyAlignment="1">
      <alignment horizontal="center"/>
    </xf>
    <xf numFmtId="0" fontId="14" fillId="31" borderId="24" xfId="0" applyFont="1" applyFill="1" applyBorder="1" applyAlignment="1">
      <alignment horizontal="center"/>
    </xf>
    <xf numFmtId="0" fontId="6" fillId="31" borderId="24" xfId="0" applyFont="1" applyFill="1" applyBorder="1" applyAlignment="1">
      <alignment horizontal="center"/>
    </xf>
    <xf numFmtId="0" fontId="14" fillId="31" borderId="26" xfId="0" applyFont="1" applyFill="1" applyBorder="1" applyAlignment="1">
      <alignment horizontal="center"/>
    </xf>
    <xf numFmtId="0" fontId="11" fillId="31" borderId="25" xfId="0" applyFont="1" applyFill="1" applyBorder="1" applyAlignment="1">
      <alignment horizontal="center"/>
    </xf>
    <xf numFmtId="0" fontId="11" fillId="31" borderId="26" xfId="0" applyFont="1" applyFill="1" applyBorder="1" applyAlignment="1">
      <alignment horizontal="center"/>
    </xf>
    <xf numFmtId="0" fontId="11" fillId="31" borderId="24" xfId="0" applyFont="1" applyFill="1" applyBorder="1" applyAlignment="1">
      <alignment horizontal="center"/>
    </xf>
    <xf numFmtId="0" fontId="11" fillId="31" borderId="17" xfId="0" applyFont="1" applyFill="1" applyBorder="1" applyAlignment="1">
      <alignment horizontal="center"/>
    </xf>
    <xf numFmtId="0" fontId="11" fillId="31" borderId="22" xfId="0" applyFont="1" applyFill="1" applyBorder="1" applyAlignment="1">
      <alignment horizontal="center"/>
    </xf>
    <xf numFmtId="0" fontId="11" fillId="31" borderId="23" xfId="0" applyFont="1" applyFill="1" applyBorder="1" applyAlignment="1">
      <alignment horizontal="center"/>
    </xf>
    <xf numFmtId="0" fontId="11" fillId="31" borderId="18" xfId="0" applyFont="1" applyFill="1" applyBorder="1" applyAlignment="1">
      <alignment horizontal="center"/>
    </xf>
    <xf numFmtId="0" fontId="11" fillId="31" borderId="28" xfId="0" applyFont="1" applyFill="1" applyBorder="1" applyAlignment="1">
      <alignment horizontal="center"/>
    </xf>
    <xf numFmtId="0" fontId="11" fillId="31" borderId="30" xfId="0" applyFont="1" applyFill="1" applyBorder="1" applyAlignment="1">
      <alignment horizontal="center"/>
    </xf>
    <xf numFmtId="0" fontId="11" fillId="31" borderId="20" xfId="0" applyFont="1" applyFill="1" applyBorder="1" applyAlignment="1">
      <alignment horizontal="center"/>
    </xf>
    <xf numFmtId="0" fontId="11" fillId="31" borderId="21" xfId="0" applyFont="1" applyFill="1" applyBorder="1" applyAlignment="1">
      <alignment horizontal="center"/>
    </xf>
    <xf numFmtId="0" fontId="11" fillId="31" borderId="19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12" fillId="31" borderId="25" xfId="0" applyFont="1" applyFill="1" applyBorder="1" applyAlignment="1">
      <alignment horizontal="center"/>
    </xf>
    <xf numFmtId="0" fontId="0" fillId="31" borderId="32" xfId="0" applyFont="1" applyFill="1" applyBorder="1" applyAlignment="1">
      <alignment horizontal="center"/>
    </xf>
    <xf numFmtId="0" fontId="0" fillId="31" borderId="33" xfId="0" applyFont="1" applyFill="1" applyBorder="1" applyAlignment="1">
      <alignment horizontal="center"/>
    </xf>
    <xf numFmtId="0" fontId="6" fillId="31" borderId="32" xfId="0" applyFont="1" applyFill="1" applyBorder="1" applyAlignment="1">
      <alignment horizontal="center"/>
    </xf>
    <xf numFmtId="0" fontId="6" fillId="31" borderId="33" xfId="0" applyFont="1" applyFill="1" applyBorder="1" applyAlignment="1">
      <alignment horizontal="center"/>
    </xf>
    <xf numFmtId="0" fontId="14" fillId="31" borderId="32" xfId="0" applyFont="1" applyFill="1" applyBorder="1" applyAlignment="1">
      <alignment horizontal="center"/>
    </xf>
    <xf numFmtId="0" fontId="14" fillId="31" borderId="33" xfId="0" applyFont="1" applyFill="1" applyBorder="1" applyAlignment="1">
      <alignment horizontal="center"/>
    </xf>
    <xf numFmtId="0" fontId="3" fillId="31" borderId="34" xfId="0" applyFont="1" applyFill="1" applyBorder="1" applyAlignment="1">
      <alignment horizontal="center"/>
    </xf>
    <xf numFmtId="0" fontId="0" fillId="31" borderId="34" xfId="0" applyFont="1" applyFill="1" applyBorder="1" applyAlignment="1">
      <alignment horizontal="center"/>
    </xf>
    <xf numFmtId="0" fontId="11" fillId="31" borderId="34" xfId="0" applyFont="1" applyFill="1" applyBorder="1" applyAlignment="1">
      <alignment horizontal="center"/>
    </xf>
    <xf numFmtId="0" fontId="6" fillId="31" borderId="34" xfId="0" applyFont="1" applyFill="1" applyBorder="1" applyAlignment="1">
      <alignment horizontal="center"/>
    </xf>
    <xf numFmtId="0" fontId="10" fillId="31" borderId="34" xfId="0" applyFont="1" applyFill="1" applyBorder="1" applyAlignment="1">
      <alignment horizontal="center"/>
    </xf>
    <xf numFmtId="0" fontId="14" fillId="31" borderId="34" xfId="0" applyFont="1" applyFill="1" applyBorder="1" applyAlignment="1">
      <alignment horizontal="center"/>
    </xf>
    <xf numFmtId="0" fontId="9" fillId="31" borderId="35" xfId="0" applyFont="1" applyFill="1" applyBorder="1" applyAlignment="1">
      <alignment horizontal="center"/>
    </xf>
    <xf numFmtId="0" fontId="3" fillId="31" borderId="36" xfId="0" applyFont="1" applyFill="1" applyBorder="1" applyAlignment="1">
      <alignment horizontal="center"/>
    </xf>
    <xf numFmtId="0" fontId="3" fillId="31" borderId="35" xfId="0" applyFont="1" applyFill="1" applyBorder="1" applyAlignment="1">
      <alignment horizontal="center"/>
    </xf>
    <xf numFmtId="0" fontId="14" fillId="31" borderId="35" xfId="0" applyFont="1" applyFill="1" applyBorder="1" applyAlignment="1">
      <alignment horizontal="center"/>
    </xf>
    <xf numFmtId="0" fontId="10" fillId="31" borderId="35" xfId="0" applyFont="1" applyFill="1" applyBorder="1" applyAlignment="1">
      <alignment horizontal="center"/>
    </xf>
    <xf numFmtId="0" fontId="12" fillId="31" borderId="37" xfId="0" applyFont="1" applyFill="1" applyBorder="1" applyAlignment="1">
      <alignment horizontal="center"/>
    </xf>
    <xf numFmtId="0" fontId="12" fillId="31" borderId="35" xfId="0" applyFont="1" applyFill="1" applyBorder="1" applyAlignment="1">
      <alignment horizontal="center"/>
    </xf>
    <xf numFmtId="0" fontId="4" fillId="31" borderId="35" xfId="0" applyFont="1" applyFill="1" applyBorder="1" applyAlignment="1">
      <alignment horizontal="center"/>
    </xf>
    <xf numFmtId="0" fontId="12" fillId="31" borderId="38" xfId="0" applyFont="1" applyFill="1" applyBorder="1" applyAlignment="1">
      <alignment horizontal="center"/>
    </xf>
    <xf numFmtId="0" fontId="3" fillId="31" borderId="39" xfId="0" applyFont="1" applyFill="1" applyBorder="1" applyAlignment="1">
      <alignment horizontal="center"/>
    </xf>
    <xf numFmtId="0" fontId="11" fillId="31" borderId="32" xfId="0" applyFont="1" applyFill="1" applyBorder="1" applyAlignment="1">
      <alignment horizontal="center"/>
    </xf>
    <xf numFmtId="0" fontId="11" fillId="31" borderId="3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4" fillId="31" borderId="38" xfId="0" applyFont="1" applyFill="1" applyBorder="1" applyAlignment="1">
      <alignment horizontal="center"/>
    </xf>
    <xf numFmtId="0" fontId="14" fillId="31" borderId="37" xfId="0" applyFont="1" applyFill="1" applyBorder="1" applyAlignment="1">
      <alignment horizontal="center"/>
    </xf>
    <xf numFmtId="0" fontId="12" fillId="30" borderId="0" xfId="0" applyFont="1" applyFill="1" applyAlignment="1">
      <alignment/>
    </xf>
    <xf numFmtId="2" fontId="0" fillId="30" borderId="0" xfId="0" applyNumberFormat="1" applyFill="1" applyAlignment="1">
      <alignment/>
    </xf>
    <xf numFmtId="0" fontId="12" fillId="31" borderId="17" xfId="0" applyFont="1" applyFill="1" applyBorder="1" applyAlignment="1">
      <alignment horizontal="center"/>
    </xf>
    <xf numFmtId="0" fontId="14" fillId="31" borderId="40" xfId="0" applyFont="1" applyFill="1" applyBorder="1" applyAlignment="1">
      <alignment horizontal="center"/>
    </xf>
    <xf numFmtId="171" fontId="8" fillId="29" borderId="13" xfId="0" applyNumberFormat="1" applyFont="1" applyFill="1" applyBorder="1" applyAlignment="1">
      <alignment horizontal="center"/>
    </xf>
    <xf numFmtId="0" fontId="3" fillId="31" borderId="41" xfId="0" applyFont="1" applyFill="1" applyBorder="1" applyAlignment="1">
      <alignment horizontal="center"/>
    </xf>
    <xf numFmtId="0" fontId="3" fillId="31" borderId="42" xfId="0" applyFont="1" applyFill="1" applyBorder="1" applyAlignment="1">
      <alignment horizontal="center"/>
    </xf>
    <xf numFmtId="0" fontId="9" fillId="31" borderId="42" xfId="0" applyFont="1" applyFill="1" applyBorder="1" applyAlignment="1">
      <alignment horizontal="center"/>
    </xf>
    <xf numFmtId="0" fontId="4" fillId="31" borderId="42" xfId="0" applyFont="1" applyFill="1" applyBorder="1" applyAlignment="1">
      <alignment horizontal="center"/>
    </xf>
    <xf numFmtId="0" fontId="14" fillId="31" borderId="43" xfId="0" applyFont="1" applyFill="1" applyBorder="1" applyAlignment="1">
      <alignment horizontal="center"/>
    </xf>
    <xf numFmtId="0" fontId="11" fillId="31" borderId="42" xfId="0" applyFont="1" applyFill="1" applyBorder="1" applyAlignment="1">
      <alignment horizontal="center"/>
    </xf>
    <xf numFmtId="0" fontId="12" fillId="31" borderId="32" xfId="0" applyFont="1" applyFill="1" applyBorder="1" applyAlignment="1">
      <alignment horizontal="center"/>
    </xf>
    <xf numFmtId="0" fontId="12" fillId="31" borderId="22" xfId="0" applyFont="1" applyFill="1" applyBorder="1" applyAlignment="1">
      <alignment horizontal="center"/>
    </xf>
    <xf numFmtId="0" fontId="12" fillId="31" borderId="34" xfId="0" applyFont="1" applyFill="1" applyBorder="1" applyAlignment="1">
      <alignment horizontal="center"/>
    </xf>
    <xf numFmtId="0" fontId="9" fillId="31" borderId="41" xfId="0" applyFont="1" applyFill="1" applyBorder="1" applyAlignment="1">
      <alignment horizontal="center"/>
    </xf>
    <xf numFmtId="0" fontId="0" fillId="31" borderId="41" xfId="0" applyFont="1" applyFill="1" applyBorder="1" applyAlignment="1">
      <alignment horizontal="center"/>
    </xf>
    <xf numFmtId="0" fontId="6" fillId="31" borderId="41" xfId="0" applyFont="1" applyFill="1" applyBorder="1" applyAlignment="1">
      <alignment horizontal="center"/>
    </xf>
    <xf numFmtId="0" fontId="10" fillId="31" borderId="41" xfId="0" applyFont="1" applyFill="1" applyBorder="1" applyAlignment="1">
      <alignment horizontal="center"/>
    </xf>
    <xf numFmtId="0" fontId="14" fillId="31" borderId="41" xfId="0" applyFont="1" applyFill="1" applyBorder="1" applyAlignment="1">
      <alignment horizontal="center"/>
    </xf>
    <xf numFmtId="0" fontId="11" fillId="31" borderId="41" xfId="0" applyFont="1" applyFill="1" applyBorder="1" applyAlignment="1">
      <alignment horizontal="center"/>
    </xf>
    <xf numFmtId="0" fontId="4" fillId="31" borderId="32" xfId="0" applyFont="1" applyFill="1" applyBorder="1" applyAlignment="1">
      <alignment horizontal="center"/>
    </xf>
    <xf numFmtId="0" fontId="4" fillId="31" borderId="34" xfId="0" applyFont="1" applyFill="1" applyBorder="1" applyAlignment="1">
      <alignment horizontal="center"/>
    </xf>
    <xf numFmtId="0" fontId="4" fillId="31" borderId="41" xfId="0" applyFont="1" applyFill="1" applyBorder="1" applyAlignment="1">
      <alignment horizontal="center"/>
    </xf>
    <xf numFmtId="0" fontId="9" fillId="31" borderId="44" xfId="0" applyFont="1" applyFill="1" applyBorder="1" applyAlignment="1">
      <alignment horizontal="center"/>
    </xf>
    <xf numFmtId="0" fontId="9" fillId="31" borderId="34" xfId="0" applyFont="1" applyFill="1" applyBorder="1" applyAlignment="1">
      <alignment horizontal="center"/>
    </xf>
    <xf numFmtId="0" fontId="14" fillId="31" borderId="36" xfId="0" applyFont="1" applyFill="1" applyBorder="1" applyAlignment="1">
      <alignment horizontal="center"/>
    </xf>
    <xf numFmtId="0" fontId="9" fillId="31" borderId="36" xfId="0" applyFont="1" applyFill="1" applyBorder="1" applyAlignment="1">
      <alignment horizontal="center"/>
    </xf>
    <xf numFmtId="0" fontId="4" fillId="31" borderId="36" xfId="0" applyFont="1" applyFill="1" applyBorder="1" applyAlignment="1">
      <alignment horizontal="center"/>
    </xf>
    <xf numFmtId="0" fontId="4" fillId="31" borderId="44" xfId="0" applyFont="1" applyFill="1" applyBorder="1" applyAlignment="1">
      <alignment horizontal="center"/>
    </xf>
    <xf numFmtId="1" fontId="0" fillId="31" borderId="27" xfId="0" applyNumberFormat="1" applyFont="1" applyFill="1" applyBorder="1" applyAlignment="1">
      <alignment horizontal="center"/>
    </xf>
    <xf numFmtId="0" fontId="12" fillId="31" borderId="41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15" fillId="31" borderId="25" xfId="0" applyFont="1" applyFill="1" applyBorder="1" applyAlignment="1">
      <alignment horizontal="center"/>
    </xf>
    <xf numFmtId="0" fontId="15" fillId="31" borderId="24" xfId="0" applyFont="1" applyFill="1" applyBorder="1" applyAlignment="1">
      <alignment horizontal="center"/>
    </xf>
    <xf numFmtId="0" fontId="15" fillId="31" borderId="34" xfId="0" applyFont="1" applyFill="1" applyBorder="1" applyAlignment="1">
      <alignment horizontal="center"/>
    </xf>
    <xf numFmtId="0" fontId="15" fillId="31" borderId="23" xfId="0" applyFont="1" applyFill="1" applyBorder="1" applyAlignment="1">
      <alignment horizontal="center"/>
    </xf>
    <xf numFmtId="0" fontId="15" fillId="31" borderId="18" xfId="0" applyFont="1" applyFill="1" applyBorder="1" applyAlignment="1">
      <alignment horizontal="center"/>
    </xf>
    <xf numFmtId="0" fontId="15" fillId="31" borderId="26" xfId="0" applyFont="1" applyFill="1" applyBorder="1" applyAlignment="1">
      <alignment horizontal="center"/>
    </xf>
    <xf numFmtId="0" fontId="15" fillId="31" borderId="41" xfId="0" applyFont="1" applyFill="1" applyBorder="1" applyAlignment="1">
      <alignment horizontal="center"/>
    </xf>
    <xf numFmtId="0" fontId="15" fillId="31" borderId="17" xfId="0" applyFont="1" applyFill="1" applyBorder="1" applyAlignment="1">
      <alignment horizontal="center"/>
    </xf>
    <xf numFmtId="0" fontId="15" fillId="31" borderId="22" xfId="0" applyFont="1" applyFill="1" applyBorder="1" applyAlignment="1">
      <alignment horizontal="center"/>
    </xf>
    <xf numFmtId="0" fontId="15" fillId="31" borderId="42" xfId="0" applyFont="1" applyFill="1" applyBorder="1" applyAlignment="1">
      <alignment horizontal="center"/>
    </xf>
    <xf numFmtId="0" fontId="15" fillId="31" borderId="10" xfId="0" applyFont="1" applyFill="1" applyBorder="1" applyAlignment="1">
      <alignment horizontal="center"/>
    </xf>
    <xf numFmtId="0" fontId="15" fillId="31" borderId="28" xfId="0" applyFont="1" applyFill="1" applyBorder="1" applyAlignment="1">
      <alignment horizontal="center"/>
    </xf>
    <xf numFmtId="0" fontId="15" fillId="31" borderId="37" xfId="0" applyFont="1" applyFill="1" applyBorder="1" applyAlignment="1">
      <alignment horizontal="center"/>
    </xf>
    <xf numFmtId="0" fontId="15" fillId="31" borderId="21" xfId="0" applyFont="1" applyFill="1" applyBorder="1" applyAlignment="1">
      <alignment horizontal="center"/>
    </xf>
    <xf numFmtId="0" fontId="15" fillId="31" borderId="19" xfId="0" applyFont="1" applyFill="1" applyBorder="1" applyAlignment="1">
      <alignment horizontal="center"/>
    </xf>
    <xf numFmtId="0" fontId="15" fillId="31" borderId="30" xfId="0" applyFont="1" applyFill="1" applyBorder="1" applyAlignment="1">
      <alignment horizontal="center"/>
    </xf>
    <xf numFmtId="0" fontId="15" fillId="31" borderId="20" xfId="0" applyFont="1" applyFill="1" applyBorder="1" applyAlignment="1">
      <alignment horizontal="center"/>
    </xf>
    <xf numFmtId="0" fontId="9" fillId="31" borderId="20" xfId="0" applyFont="1" applyFill="1" applyBorder="1" applyAlignment="1">
      <alignment horizontal="center"/>
    </xf>
    <xf numFmtId="0" fontId="4" fillId="31" borderId="19" xfId="0" applyFont="1" applyFill="1" applyBorder="1" applyAlignment="1">
      <alignment horizontal="center"/>
    </xf>
    <xf numFmtId="0" fontId="0" fillId="31" borderId="10" xfId="0" applyFont="1" applyFill="1" applyBorder="1" applyAlignment="1">
      <alignment horizontal="center"/>
    </xf>
    <xf numFmtId="0" fontId="11" fillId="31" borderId="11" xfId="0" applyFont="1" applyFill="1" applyBorder="1" applyAlignment="1">
      <alignment horizontal="center"/>
    </xf>
    <xf numFmtId="0" fontId="10" fillId="31" borderId="38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28" borderId="15" xfId="0" applyFont="1" applyFill="1" applyBorder="1" applyAlignment="1">
      <alignment horizontal="center"/>
    </xf>
    <xf numFmtId="0" fontId="5" fillId="27" borderId="15" xfId="0" applyFont="1" applyFill="1" applyBorder="1" applyAlignment="1">
      <alignment horizontal="center"/>
    </xf>
    <xf numFmtId="0" fontId="9" fillId="31" borderId="19" xfId="0" applyFont="1" applyFill="1" applyBorder="1" applyAlignment="1">
      <alignment horizontal="center"/>
    </xf>
    <xf numFmtId="0" fontId="9" fillId="31" borderId="21" xfId="0" applyFont="1" applyFill="1" applyBorder="1" applyAlignment="1">
      <alignment horizontal="center"/>
    </xf>
    <xf numFmtId="0" fontId="6" fillId="31" borderId="45" xfId="0" applyFont="1" applyFill="1" applyBorder="1" applyAlignment="1">
      <alignment horizontal="center"/>
    </xf>
    <xf numFmtId="0" fontId="6" fillId="31" borderId="46" xfId="0" applyFont="1" applyFill="1" applyBorder="1" applyAlignment="1">
      <alignment horizontal="center"/>
    </xf>
    <xf numFmtId="0" fontId="5" fillId="29" borderId="15" xfId="0" applyFont="1" applyFill="1" applyBorder="1" applyAlignment="1">
      <alignment horizontal="center"/>
    </xf>
    <xf numFmtId="0" fontId="10" fillId="31" borderId="10" xfId="0" applyFont="1" applyFill="1" applyBorder="1" applyAlignment="1">
      <alignment horizontal="center"/>
    </xf>
    <xf numFmtId="0" fontId="10" fillId="31" borderId="25" xfId="0" applyFont="1" applyFill="1" applyBorder="1" applyAlignment="1">
      <alignment horizontal="center"/>
    </xf>
    <xf numFmtId="0" fontId="10" fillId="31" borderId="26" xfId="0" applyFont="1" applyFill="1" applyBorder="1" applyAlignment="1">
      <alignment horizontal="center"/>
    </xf>
    <xf numFmtId="173" fontId="15" fillId="31" borderId="40" xfId="0" applyNumberFormat="1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15" fillId="31" borderId="45" xfId="0" applyFont="1" applyFill="1" applyBorder="1" applyAlignment="1">
      <alignment horizontal="center"/>
    </xf>
    <xf numFmtId="0" fontId="15" fillId="31" borderId="47" xfId="0" applyFont="1" applyFill="1" applyBorder="1" applyAlignment="1">
      <alignment horizontal="center"/>
    </xf>
    <xf numFmtId="0" fontId="15" fillId="31" borderId="40" xfId="0" applyFont="1" applyFill="1" applyBorder="1" applyAlignment="1">
      <alignment horizontal="center"/>
    </xf>
    <xf numFmtId="1" fontId="15" fillId="31" borderId="45" xfId="0" applyNumberFormat="1" applyFont="1" applyFill="1" applyBorder="1" applyAlignment="1">
      <alignment horizontal="center"/>
    </xf>
    <xf numFmtId="173" fontId="15" fillId="31" borderId="47" xfId="0" applyNumberFormat="1" applyFont="1" applyFill="1" applyBorder="1" applyAlignment="1">
      <alignment horizontal="center"/>
    </xf>
    <xf numFmtId="0" fontId="15" fillId="31" borderId="43" xfId="0" applyFont="1" applyFill="1" applyBorder="1" applyAlignment="1">
      <alignment horizontal="center"/>
    </xf>
    <xf numFmtId="171" fontId="15" fillId="31" borderId="10" xfId="0" applyNumberFormat="1" applyFont="1" applyFill="1" applyBorder="1" applyAlignment="1">
      <alignment horizontal="center"/>
    </xf>
    <xf numFmtId="171" fontId="15" fillId="31" borderId="48" xfId="0" applyNumberFormat="1" applyFont="1" applyFill="1" applyBorder="1" applyAlignment="1">
      <alignment horizontal="center"/>
    </xf>
    <xf numFmtId="171" fontId="15" fillId="31" borderId="49" xfId="0" applyNumberFormat="1" applyFont="1" applyFill="1" applyBorder="1" applyAlignment="1">
      <alignment horizontal="center"/>
    </xf>
    <xf numFmtId="0" fontId="15" fillId="31" borderId="49" xfId="0" applyFont="1" applyFill="1" applyBorder="1" applyAlignment="1">
      <alignment horizontal="center"/>
    </xf>
    <xf numFmtId="170" fontId="15" fillId="31" borderId="10" xfId="0" applyNumberFormat="1" applyFont="1" applyFill="1" applyBorder="1" applyAlignment="1">
      <alignment horizontal="center"/>
    </xf>
    <xf numFmtId="170" fontId="15" fillId="31" borderId="48" xfId="0" applyNumberFormat="1" applyFont="1" applyFill="1" applyBorder="1" applyAlignment="1">
      <alignment horizontal="center"/>
    </xf>
    <xf numFmtId="0" fontId="11" fillId="31" borderId="40" xfId="0" applyFont="1" applyFill="1" applyBorder="1" applyAlignment="1">
      <alignment horizontal="center"/>
    </xf>
    <xf numFmtId="173" fontId="11" fillId="31" borderId="45" xfId="0" applyNumberFormat="1" applyFont="1" applyFill="1" applyBorder="1" applyAlignment="1">
      <alignment horizontal="center"/>
    </xf>
    <xf numFmtId="1" fontId="11" fillId="31" borderId="45" xfId="0" applyNumberFormat="1" applyFont="1" applyFill="1" applyBorder="1" applyAlignment="1">
      <alignment horizontal="center"/>
    </xf>
    <xf numFmtId="0" fontId="11" fillId="31" borderId="43" xfId="0" applyFont="1" applyFill="1" applyBorder="1" applyAlignment="1">
      <alignment horizontal="center"/>
    </xf>
    <xf numFmtId="171" fontId="11" fillId="31" borderId="48" xfId="0" applyNumberFormat="1" applyFont="1" applyFill="1" applyBorder="1" applyAlignment="1">
      <alignment horizontal="center"/>
    </xf>
    <xf numFmtId="1" fontId="11" fillId="31" borderId="48" xfId="0" applyNumberFormat="1" applyFont="1" applyFill="1" applyBorder="1" applyAlignment="1">
      <alignment horizontal="center"/>
    </xf>
    <xf numFmtId="171" fontId="11" fillId="31" borderId="50" xfId="0" applyNumberFormat="1" applyFont="1" applyFill="1" applyBorder="1" applyAlignment="1">
      <alignment horizontal="center"/>
    </xf>
    <xf numFmtId="171" fontId="11" fillId="31" borderId="49" xfId="0" applyNumberFormat="1" applyFont="1" applyFill="1" applyBorder="1" applyAlignment="1">
      <alignment horizontal="center"/>
    </xf>
    <xf numFmtId="173" fontId="14" fillId="31" borderId="40" xfId="0" applyNumberFormat="1" applyFont="1" applyFill="1" applyBorder="1" applyAlignment="1">
      <alignment horizontal="center"/>
    </xf>
    <xf numFmtId="173" fontId="14" fillId="31" borderId="43" xfId="0" applyNumberFormat="1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171" fontId="14" fillId="31" borderId="49" xfId="0" applyNumberFormat="1" applyFont="1" applyFill="1" applyBorder="1" applyAlignment="1">
      <alignment horizontal="center"/>
    </xf>
    <xf numFmtId="171" fontId="14" fillId="31" borderId="50" xfId="0" applyNumberFormat="1" applyFont="1" applyFill="1" applyBorder="1" applyAlignment="1">
      <alignment horizontal="center"/>
    </xf>
    <xf numFmtId="170" fontId="14" fillId="31" borderId="50" xfId="0" applyNumberFormat="1" applyFont="1" applyFill="1" applyBorder="1" applyAlignment="1">
      <alignment horizontal="center"/>
    </xf>
    <xf numFmtId="0" fontId="10" fillId="31" borderId="45" xfId="0" applyFont="1" applyFill="1" applyBorder="1" applyAlignment="1">
      <alignment horizontal="center"/>
    </xf>
    <xf numFmtId="173" fontId="10" fillId="31" borderId="45" xfId="0" applyNumberFormat="1" applyFont="1" applyFill="1" applyBorder="1" applyAlignment="1">
      <alignment horizontal="center"/>
    </xf>
    <xf numFmtId="0" fontId="10" fillId="31" borderId="43" xfId="0" applyFont="1" applyFill="1" applyBorder="1" applyAlignment="1">
      <alignment horizontal="center"/>
    </xf>
    <xf numFmtId="173" fontId="10" fillId="31" borderId="43" xfId="0" applyNumberFormat="1" applyFont="1" applyFill="1" applyBorder="1" applyAlignment="1">
      <alignment horizontal="center"/>
    </xf>
    <xf numFmtId="171" fontId="10" fillId="31" borderId="48" xfId="0" applyNumberFormat="1" applyFont="1" applyFill="1" applyBorder="1" applyAlignment="1">
      <alignment horizontal="center"/>
    </xf>
    <xf numFmtId="171" fontId="10" fillId="31" borderId="51" xfId="0" applyNumberFormat="1" applyFont="1" applyFill="1" applyBorder="1" applyAlignment="1">
      <alignment horizontal="center"/>
    </xf>
    <xf numFmtId="171" fontId="10" fillId="31" borderId="49" xfId="0" applyNumberFormat="1" applyFont="1" applyFill="1" applyBorder="1" applyAlignment="1">
      <alignment horizontal="center"/>
    </xf>
    <xf numFmtId="171" fontId="5" fillId="29" borderId="13" xfId="0" applyNumberFormat="1" applyFont="1" applyFill="1" applyBorder="1" applyAlignment="1">
      <alignment horizontal="center"/>
    </xf>
    <xf numFmtId="170" fontId="10" fillId="31" borderId="48" xfId="0" applyNumberFormat="1" applyFont="1" applyFill="1" applyBorder="1" applyAlignment="1">
      <alignment horizontal="center"/>
    </xf>
    <xf numFmtId="0" fontId="6" fillId="31" borderId="40" xfId="0" applyFont="1" applyFill="1" applyBorder="1" applyAlignment="1">
      <alignment horizontal="center"/>
    </xf>
    <xf numFmtId="173" fontId="6" fillId="31" borderId="47" xfId="0" applyNumberFormat="1" applyFont="1" applyFill="1" applyBorder="1" applyAlignment="1">
      <alignment horizontal="center"/>
    </xf>
    <xf numFmtId="0" fontId="6" fillId="31" borderId="43" xfId="0" applyFont="1" applyFill="1" applyBorder="1" applyAlignment="1">
      <alignment horizontal="center"/>
    </xf>
    <xf numFmtId="173" fontId="6" fillId="31" borderId="43" xfId="0" applyNumberFormat="1" applyFont="1" applyFill="1" applyBorder="1" applyAlignment="1">
      <alignment horizontal="center"/>
    </xf>
    <xf numFmtId="171" fontId="6" fillId="31" borderId="52" xfId="0" applyNumberFormat="1" applyFont="1" applyFill="1" applyBorder="1" applyAlignment="1">
      <alignment horizontal="center"/>
    </xf>
    <xf numFmtId="171" fontId="6" fillId="31" borderId="50" xfId="0" applyNumberFormat="1" applyFont="1" applyFill="1" applyBorder="1" applyAlignment="1">
      <alignment horizontal="center"/>
    </xf>
    <xf numFmtId="171" fontId="6" fillId="31" borderId="36" xfId="0" applyNumberFormat="1" applyFont="1" applyFill="1" applyBorder="1" applyAlignment="1">
      <alignment horizontal="center"/>
    </xf>
    <xf numFmtId="170" fontId="6" fillId="31" borderId="12" xfId="0" applyNumberFormat="1" applyFont="1" applyFill="1" applyBorder="1" applyAlignment="1">
      <alignment horizontal="center"/>
    </xf>
    <xf numFmtId="170" fontId="6" fillId="31" borderId="52" xfId="0" applyNumberFormat="1" applyFont="1" applyFill="1" applyBorder="1" applyAlignment="1">
      <alignment horizontal="center"/>
    </xf>
    <xf numFmtId="2" fontId="0" fillId="31" borderId="40" xfId="0" applyNumberFormat="1" applyFont="1" applyFill="1" applyBorder="1" applyAlignment="1">
      <alignment horizontal="center"/>
    </xf>
    <xf numFmtId="173" fontId="0" fillId="31" borderId="45" xfId="0" applyNumberFormat="1" applyFont="1" applyFill="1" applyBorder="1" applyAlignment="1">
      <alignment horizontal="center"/>
    </xf>
    <xf numFmtId="0" fontId="0" fillId="31" borderId="47" xfId="0" applyFont="1" applyFill="1" applyBorder="1" applyAlignment="1">
      <alignment horizontal="center"/>
    </xf>
    <xf numFmtId="0" fontId="0" fillId="31" borderId="45" xfId="0" applyFont="1" applyFill="1" applyBorder="1" applyAlignment="1">
      <alignment horizontal="center"/>
    </xf>
    <xf numFmtId="173" fontId="12" fillId="31" borderId="40" xfId="0" applyNumberFormat="1" applyFont="1" applyFill="1" applyBorder="1" applyAlignment="1">
      <alignment horizontal="center"/>
    </xf>
    <xf numFmtId="171" fontId="0" fillId="31" borderId="48" xfId="0" applyNumberFormat="1" applyFont="1" applyFill="1" applyBorder="1" applyAlignment="1">
      <alignment horizontal="center"/>
    </xf>
    <xf numFmtId="171" fontId="0" fillId="31" borderId="50" xfId="0" applyNumberFormat="1" applyFont="1" applyFill="1" applyBorder="1" applyAlignment="1">
      <alignment horizontal="center"/>
    </xf>
    <xf numFmtId="171" fontId="12" fillId="31" borderId="50" xfId="0" applyNumberFormat="1" applyFont="1" applyFill="1" applyBorder="1" applyAlignment="1">
      <alignment horizontal="center"/>
    </xf>
    <xf numFmtId="1" fontId="0" fillId="31" borderId="50" xfId="0" applyNumberFormat="1" applyFont="1" applyFill="1" applyBorder="1" applyAlignment="1">
      <alignment horizontal="center"/>
    </xf>
    <xf numFmtId="170" fontId="0" fillId="31" borderId="12" xfId="0" applyNumberFormat="1" applyFont="1" applyFill="1" applyBorder="1" applyAlignment="1">
      <alignment horizontal="center"/>
    </xf>
    <xf numFmtId="170" fontId="0" fillId="31" borderId="48" xfId="0" applyNumberFormat="1" applyFont="1" applyFill="1" applyBorder="1" applyAlignment="1">
      <alignment horizontal="center"/>
    </xf>
    <xf numFmtId="173" fontId="4" fillId="31" borderId="40" xfId="0" applyNumberFormat="1" applyFont="1" applyFill="1" applyBorder="1" applyAlignment="1">
      <alignment horizontal="center"/>
    </xf>
    <xf numFmtId="171" fontId="4" fillId="31" borderId="50" xfId="0" applyNumberFormat="1" applyFont="1" applyFill="1" applyBorder="1" applyAlignment="1">
      <alignment horizontal="center"/>
    </xf>
    <xf numFmtId="171" fontId="4" fillId="31" borderId="49" xfId="0" applyNumberFormat="1" applyFont="1" applyFill="1" applyBorder="1" applyAlignment="1">
      <alignment horizontal="center"/>
    </xf>
    <xf numFmtId="0" fontId="9" fillId="31" borderId="40" xfId="0" applyFont="1" applyFill="1" applyBorder="1" applyAlignment="1">
      <alignment horizontal="center"/>
    </xf>
    <xf numFmtId="173" fontId="9" fillId="31" borderId="45" xfId="0" applyNumberFormat="1" applyFont="1" applyFill="1" applyBorder="1" applyAlignment="1">
      <alignment horizontal="center"/>
    </xf>
    <xf numFmtId="0" fontId="9" fillId="31" borderId="47" xfId="0" applyFont="1" applyFill="1" applyBorder="1" applyAlignment="1">
      <alignment horizontal="center"/>
    </xf>
    <xf numFmtId="173" fontId="9" fillId="31" borderId="40" xfId="0" applyNumberFormat="1" applyFont="1" applyFill="1" applyBorder="1" applyAlignment="1">
      <alignment horizontal="center"/>
    </xf>
    <xf numFmtId="173" fontId="9" fillId="31" borderId="47" xfId="0" applyNumberFormat="1" applyFont="1" applyFill="1" applyBorder="1" applyAlignment="1">
      <alignment horizontal="center"/>
    </xf>
    <xf numFmtId="171" fontId="9" fillId="31" borderId="48" xfId="0" applyNumberFormat="1" applyFont="1" applyFill="1" applyBorder="1" applyAlignment="1">
      <alignment horizontal="center"/>
    </xf>
    <xf numFmtId="171" fontId="9" fillId="31" borderId="49" xfId="0" applyNumberFormat="1" applyFont="1" applyFill="1" applyBorder="1" applyAlignment="1">
      <alignment horizontal="center"/>
    </xf>
    <xf numFmtId="1" fontId="9" fillId="31" borderId="49" xfId="0" applyNumberFormat="1" applyFont="1" applyFill="1" applyBorder="1" applyAlignment="1">
      <alignment horizontal="center"/>
    </xf>
    <xf numFmtId="0" fontId="3" fillId="31" borderId="40" xfId="0" applyFont="1" applyFill="1" applyBorder="1" applyAlignment="1">
      <alignment horizontal="center"/>
    </xf>
    <xf numFmtId="173" fontId="3" fillId="31" borderId="45" xfId="0" applyNumberFormat="1" applyFont="1" applyFill="1" applyBorder="1" applyAlignment="1">
      <alignment horizontal="center"/>
    </xf>
    <xf numFmtId="173" fontId="3" fillId="31" borderId="43" xfId="0" applyNumberFormat="1" applyFont="1" applyFill="1" applyBorder="1" applyAlignment="1">
      <alignment horizontal="center"/>
    </xf>
    <xf numFmtId="171" fontId="3" fillId="31" borderId="48" xfId="0" applyNumberFormat="1" applyFont="1" applyFill="1" applyBorder="1" applyAlignment="1">
      <alignment horizontal="center"/>
    </xf>
    <xf numFmtId="171" fontId="3" fillId="31" borderId="51" xfId="0" applyNumberFormat="1" applyFont="1" applyFill="1" applyBorder="1" applyAlignment="1">
      <alignment horizontal="center"/>
    </xf>
    <xf numFmtId="171" fontId="3" fillId="31" borderId="49" xfId="0" applyNumberFormat="1" applyFont="1" applyFill="1" applyBorder="1" applyAlignment="1">
      <alignment horizontal="center"/>
    </xf>
    <xf numFmtId="171" fontId="3" fillId="31" borderId="25" xfId="0" applyNumberFormat="1" applyFont="1" applyFill="1" applyBorder="1" applyAlignment="1">
      <alignment horizontal="center"/>
    </xf>
    <xf numFmtId="171" fontId="3" fillId="31" borderId="53" xfId="0" applyNumberFormat="1" applyFont="1" applyFill="1" applyBorder="1" applyAlignment="1">
      <alignment horizontal="center"/>
    </xf>
    <xf numFmtId="171" fontId="11" fillId="31" borderId="51" xfId="0" applyNumberFormat="1" applyFont="1" applyFill="1" applyBorder="1" applyAlignment="1">
      <alignment horizontal="center"/>
    </xf>
    <xf numFmtId="171" fontId="4" fillId="31" borderId="48" xfId="0" applyNumberFormat="1" applyFont="1" applyFill="1" applyBorder="1" applyAlignment="1">
      <alignment horizontal="center"/>
    </xf>
    <xf numFmtId="173" fontId="6" fillId="31" borderId="40" xfId="0" applyNumberFormat="1" applyFont="1" applyFill="1" applyBorder="1" applyAlignment="1">
      <alignment horizontal="center"/>
    </xf>
    <xf numFmtId="173" fontId="3" fillId="31" borderId="40" xfId="0" applyNumberFormat="1" applyFont="1" applyFill="1" applyBorder="1" applyAlignment="1">
      <alignment horizontal="center"/>
    </xf>
    <xf numFmtId="0" fontId="3" fillId="31" borderId="24" xfId="0" applyFont="1" applyFill="1" applyBorder="1" applyAlignment="1">
      <alignment horizontal="center"/>
    </xf>
    <xf numFmtId="0" fontId="14" fillId="31" borderId="54" xfId="0" applyFont="1" applyFill="1" applyBorder="1" applyAlignment="1">
      <alignment horizontal="center"/>
    </xf>
    <xf numFmtId="1" fontId="6" fillId="31" borderId="50" xfId="0" applyNumberFormat="1" applyFont="1" applyFill="1" applyBorder="1" applyAlignment="1">
      <alignment horizontal="center"/>
    </xf>
    <xf numFmtId="1" fontId="6" fillId="31" borderId="27" xfId="0" applyNumberFormat="1" applyFont="1" applyFill="1" applyBorder="1" applyAlignment="1">
      <alignment horizontal="center"/>
    </xf>
    <xf numFmtId="173" fontId="12" fillId="31" borderId="47" xfId="0" applyNumberFormat="1" applyFont="1" applyFill="1" applyBorder="1" applyAlignment="1">
      <alignment horizontal="center"/>
    </xf>
    <xf numFmtId="1" fontId="0" fillId="31" borderId="55" xfId="0" applyNumberFormat="1" applyFont="1" applyFill="1" applyBorder="1" applyAlignment="1">
      <alignment horizontal="center"/>
    </xf>
    <xf numFmtId="0" fontId="10" fillId="31" borderId="55" xfId="0" applyFont="1" applyFill="1" applyBorder="1" applyAlignment="1">
      <alignment horizontal="center"/>
    </xf>
    <xf numFmtId="0" fontId="14" fillId="31" borderId="55" xfId="0" applyFont="1" applyFill="1" applyBorder="1" applyAlignment="1">
      <alignment horizontal="center"/>
    </xf>
    <xf numFmtId="0" fontId="11" fillId="31" borderId="55" xfId="0" applyFont="1" applyFill="1" applyBorder="1" applyAlignment="1">
      <alignment horizontal="center"/>
    </xf>
    <xf numFmtId="1" fontId="14" fillId="31" borderId="47" xfId="0" applyNumberFormat="1" applyFont="1" applyFill="1" applyBorder="1" applyAlignment="1">
      <alignment horizontal="center"/>
    </xf>
    <xf numFmtId="0" fontId="3" fillId="31" borderId="44" xfId="0" applyFont="1" applyFill="1" applyBorder="1" applyAlignment="1">
      <alignment horizontal="center"/>
    </xf>
    <xf numFmtId="0" fontId="0" fillId="31" borderId="44" xfId="0" applyFont="1" applyFill="1" applyBorder="1" applyAlignment="1">
      <alignment horizontal="center"/>
    </xf>
    <xf numFmtId="0" fontId="6" fillId="31" borderId="44" xfId="0" applyFont="1" applyFill="1" applyBorder="1" applyAlignment="1">
      <alignment horizontal="center"/>
    </xf>
    <xf numFmtId="0" fontId="10" fillId="31" borderId="44" xfId="0" applyFont="1" applyFill="1" applyBorder="1" applyAlignment="1">
      <alignment horizontal="center"/>
    </xf>
    <xf numFmtId="0" fontId="14" fillId="31" borderId="44" xfId="0" applyFont="1" applyFill="1" applyBorder="1" applyAlignment="1">
      <alignment horizontal="center"/>
    </xf>
    <xf numFmtId="0" fontId="11" fillId="31" borderId="56" xfId="0" applyFont="1" applyFill="1" applyBorder="1" applyAlignment="1">
      <alignment horizontal="center"/>
    </xf>
    <xf numFmtId="0" fontId="15" fillId="31" borderId="44" xfId="0" applyFont="1" applyFill="1" applyBorder="1" applyAlignment="1">
      <alignment horizontal="center"/>
    </xf>
    <xf numFmtId="1" fontId="14" fillId="31" borderId="56" xfId="0" applyNumberFormat="1" applyFont="1" applyFill="1" applyBorder="1" applyAlignment="1">
      <alignment horizontal="center"/>
    </xf>
    <xf numFmtId="1" fontId="6" fillId="31" borderId="57" xfId="0" applyNumberFormat="1" applyFont="1" applyFill="1" applyBorder="1" applyAlignment="1">
      <alignment horizontal="center"/>
    </xf>
    <xf numFmtId="1" fontId="15" fillId="31" borderId="47" xfId="0" applyNumberFormat="1" applyFont="1" applyFill="1" applyBorder="1" applyAlignment="1">
      <alignment horizontal="center"/>
    </xf>
    <xf numFmtId="1" fontId="15" fillId="31" borderId="49" xfId="0" applyNumberFormat="1" applyFont="1" applyFill="1" applyBorder="1" applyAlignment="1">
      <alignment horizontal="center"/>
    </xf>
    <xf numFmtId="1" fontId="4" fillId="31" borderId="56" xfId="0" applyNumberFormat="1" applyFont="1" applyFill="1" applyBorder="1" applyAlignment="1">
      <alignment horizontal="center"/>
    </xf>
    <xf numFmtId="1" fontId="3" fillId="31" borderId="49" xfId="0" applyNumberFormat="1" applyFont="1" applyFill="1" applyBorder="1" applyAlignment="1">
      <alignment horizontal="center"/>
    </xf>
    <xf numFmtId="173" fontId="10" fillId="31" borderId="56" xfId="0" applyNumberFormat="1" applyFont="1" applyFill="1" applyBorder="1" applyAlignment="1">
      <alignment horizontal="center"/>
    </xf>
    <xf numFmtId="1" fontId="11" fillId="31" borderId="27" xfId="0" applyNumberFormat="1" applyFont="1" applyFill="1" applyBorder="1" applyAlignment="1">
      <alignment horizontal="center"/>
    </xf>
    <xf numFmtId="1" fontId="3" fillId="31" borderId="27" xfId="0" applyNumberFormat="1" applyFont="1" applyFill="1" applyBorder="1" applyAlignment="1">
      <alignment horizontal="center"/>
    </xf>
    <xf numFmtId="1" fontId="6" fillId="31" borderId="47" xfId="0" applyNumberFormat="1" applyFont="1" applyFill="1" applyBorder="1" applyAlignment="1">
      <alignment horizontal="center"/>
    </xf>
    <xf numFmtId="1" fontId="6" fillId="31" borderId="56" xfId="0" applyNumberFormat="1" applyFont="1" applyFill="1" applyBorder="1" applyAlignment="1">
      <alignment horizontal="center"/>
    </xf>
    <xf numFmtId="1" fontId="6" fillId="31" borderId="55" xfId="0" applyNumberFormat="1" applyFont="1" applyFill="1" applyBorder="1" applyAlignment="1">
      <alignment horizontal="center"/>
    </xf>
    <xf numFmtId="1" fontId="9" fillId="31" borderId="27" xfId="0" applyNumberFormat="1" applyFont="1" applyFill="1" applyBorder="1" applyAlignment="1">
      <alignment horizontal="center"/>
    </xf>
    <xf numFmtId="0" fontId="6" fillId="31" borderId="20" xfId="0" applyFont="1" applyFill="1" applyBorder="1" applyAlignment="1">
      <alignment horizontal="center"/>
    </xf>
    <xf numFmtId="0" fontId="4" fillId="31" borderId="38" xfId="0" applyFont="1" applyFill="1" applyBorder="1" applyAlignment="1">
      <alignment horizontal="center"/>
    </xf>
    <xf numFmtId="0" fontId="10" fillId="31" borderId="37" xfId="0" applyFont="1" applyFill="1" applyBorder="1" applyAlignment="1">
      <alignment horizontal="center"/>
    </xf>
    <xf numFmtId="0" fontId="11" fillId="31" borderId="37" xfId="0" applyFont="1" applyFill="1" applyBorder="1" applyAlignment="1">
      <alignment horizontal="center"/>
    </xf>
    <xf numFmtId="0" fontId="15" fillId="31" borderId="38" xfId="0" applyFont="1" applyFill="1" applyBorder="1" applyAlignment="1">
      <alignment horizontal="center"/>
    </xf>
    <xf numFmtId="170" fontId="10" fillId="31" borderId="10" xfId="0" applyNumberFormat="1" applyFont="1" applyFill="1" applyBorder="1" applyAlignment="1">
      <alignment horizontal="center"/>
    </xf>
    <xf numFmtId="170" fontId="11" fillId="31" borderId="12" xfId="0" applyNumberFormat="1" applyFont="1" applyFill="1" applyBorder="1" applyAlignment="1">
      <alignment horizontal="center"/>
    </xf>
    <xf numFmtId="170" fontId="11" fillId="31" borderId="48" xfId="0" applyNumberFormat="1" applyFont="1" applyFill="1" applyBorder="1" applyAlignment="1">
      <alignment horizontal="center"/>
    </xf>
    <xf numFmtId="0" fontId="3" fillId="31" borderId="12" xfId="0" applyFont="1" applyFill="1" applyBorder="1" applyAlignment="1">
      <alignment horizontal="center"/>
    </xf>
    <xf numFmtId="0" fontId="3" fillId="31" borderId="58" xfId="0" applyFont="1" applyFill="1" applyBorder="1" applyAlignment="1">
      <alignment horizontal="center"/>
    </xf>
    <xf numFmtId="171" fontId="4" fillId="31" borderId="59" xfId="0" applyNumberFormat="1" applyFont="1" applyFill="1" applyBorder="1" applyAlignment="1">
      <alignment horizontal="center"/>
    </xf>
    <xf numFmtId="0" fontId="4" fillId="31" borderId="12" xfId="0" applyFont="1" applyFill="1" applyBorder="1" applyAlignment="1">
      <alignment horizontal="center"/>
    </xf>
    <xf numFmtId="0" fontId="4" fillId="31" borderId="58" xfId="0" applyFont="1" applyFill="1" applyBorder="1" applyAlignment="1">
      <alignment horizontal="center"/>
    </xf>
    <xf numFmtId="0" fontId="97" fillId="35" borderId="10" xfId="0" applyFont="1" applyFill="1" applyBorder="1" applyAlignment="1">
      <alignment horizontal="center"/>
    </xf>
    <xf numFmtId="0" fontId="97" fillId="35" borderId="25" xfId="0" applyFont="1" applyFill="1" applyBorder="1" applyAlignment="1">
      <alignment horizontal="center"/>
    </xf>
    <xf numFmtId="0" fontId="97" fillId="35" borderId="24" xfId="0" applyFont="1" applyFill="1" applyBorder="1" applyAlignment="1">
      <alignment horizontal="center"/>
    </xf>
    <xf numFmtId="171" fontId="97" fillId="35" borderId="49" xfId="0" applyNumberFormat="1" applyFont="1" applyFill="1" applyBorder="1" applyAlignment="1">
      <alignment horizontal="center"/>
    </xf>
    <xf numFmtId="0" fontId="97" fillId="35" borderId="34" xfId="0" applyFont="1" applyFill="1" applyBorder="1" applyAlignment="1">
      <alignment horizontal="center"/>
    </xf>
    <xf numFmtId="0" fontId="97" fillId="35" borderId="45" xfId="0" applyFont="1" applyFill="1" applyBorder="1" applyAlignment="1">
      <alignment horizontal="center"/>
    </xf>
    <xf numFmtId="0" fontId="97" fillId="35" borderId="26" xfId="0" applyFont="1" applyFill="1" applyBorder="1" applyAlignment="1">
      <alignment horizontal="center"/>
    </xf>
    <xf numFmtId="0" fontId="97" fillId="35" borderId="30" xfId="0" applyFont="1" applyFill="1" applyBorder="1" applyAlignment="1">
      <alignment horizontal="center"/>
    </xf>
    <xf numFmtId="0" fontId="97" fillId="35" borderId="31" xfId="0" applyFont="1" applyFill="1" applyBorder="1" applyAlignment="1">
      <alignment horizontal="center"/>
    </xf>
    <xf numFmtId="0" fontId="97" fillId="35" borderId="17" xfId="0" applyFont="1" applyFill="1" applyBorder="1" applyAlignment="1">
      <alignment horizontal="center"/>
    </xf>
    <xf numFmtId="0" fontId="97" fillId="35" borderId="23" xfId="0" applyFont="1" applyFill="1" applyBorder="1" applyAlignment="1">
      <alignment horizontal="center"/>
    </xf>
    <xf numFmtId="0" fontId="97" fillId="35" borderId="22" xfId="0" applyFont="1" applyFill="1" applyBorder="1" applyAlignment="1">
      <alignment horizontal="center"/>
    </xf>
    <xf numFmtId="1" fontId="97" fillId="35" borderId="56" xfId="0" applyNumberFormat="1" applyFont="1" applyFill="1" applyBorder="1" applyAlignment="1">
      <alignment horizontal="center"/>
    </xf>
    <xf numFmtId="0" fontId="97" fillId="35" borderId="42" xfId="0" applyFont="1" applyFill="1" applyBorder="1" applyAlignment="1">
      <alignment horizontal="center"/>
    </xf>
    <xf numFmtId="173" fontId="97" fillId="35" borderId="43" xfId="0" applyNumberFormat="1" applyFont="1" applyFill="1" applyBorder="1" applyAlignment="1">
      <alignment horizontal="center"/>
    </xf>
    <xf numFmtId="0" fontId="97" fillId="35" borderId="41" xfId="0" applyFont="1" applyFill="1" applyBorder="1" applyAlignment="1">
      <alignment horizontal="center"/>
    </xf>
    <xf numFmtId="0" fontId="97" fillId="35" borderId="40" xfId="0" applyFont="1" applyFill="1" applyBorder="1" applyAlignment="1">
      <alignment horizontal="center"/>
    </xf>
    <xf numFmtId="0" fontId="97" fillId="35" borderId="49" xfId="0" applyFont="1" applyFill="1" applyBorder="1" applyAlignment="1">
      <alignment horizontal="center"/>
    </xf>
    <xf numFmtId="170" fontId="97" fillId="35" borderId="49" xfId="0" applyNumberFormat="1" applyFont="1" applyFill="1" applyBorder="1" applyAlignment="1">
      <alignment horizontal="center"/>
    </xf>
    <xf numFmtId="0" fontId="97" fillId="35" borderId="18" xfId="0" applyFont="1" applyFill="1" applyBorder="1" applyAlignment="1">
      <alignment horizontal="center"/>
    </xf>
    <xf numFmtId="0" fontId="97" fillId="35" borderId="19" xfId="0" applyFont="1" applyFill="1" applyBorder="1" applyAlignment="1">
      <alignment horizontal="center"/>
    </xf>
    <xf numFmtId="0" fontId="97" fillId="35" borderId="35" xfId="0" applyFont="1" applyFill="1" applyBorder="1" applyAlignment="1">
      <alignment horizontal="center"/>
    </xf>
    <xf numFmtId="0" fontId="97" fillId="35" borderId="37" xfId="0" applyFont="1" applyFill="1" applyBorder="1" applyAlignment="1">
      <alignment horizontal="center"/>
    </xf>
    <xf numFmtId="0" fontId="98" fillId="36" borderId="13" xfId="0" applyFont="1" applyFill="1" applyBorder="1" applyAlignment="1">
      <alignment horizontal="center"/>
    </xf>
    <xf numFmtId="0" fontId="98" fillId="36" borderId="14" xfId="0" applyFont="1" applyFill="1" applyBorder="1" applyAlignment="1">
      <alignment horizontal="center"/>
    </xf>
    <xf numFmtId="0" fontId="98" fillId="36" borderId="15" xfId="0" applyFont="1" applyFill="1" applyBorder="1" applyAlignment="1">
      <alignment horizontal="center"/>
    </xf>
    <xf numFmtId="2" fontId="15" fillId="31" borderId="27" xfId="0" applyNumberFormat="1" applyFont="1" applyFill="1" applyBorder="1" applyAlignment="1">
      <alignment horizontal="center"/>
    </xf>
    <xf numFmtId="2" fontId="15" fillId="31" borderId="45" xfId="0" applyNumberFormat="1" applyFont="1" applyFill="1" applyBorder="1" applyAlignment="1">
      <alignment horizontal="center"/>
    </xf>
    <xf numFmtId="2" fontId="15" fillId="31" borderId="60" xfId="0" applyNumberFormat="1" applyFont="1" applyFill="1" applyBorder="1" applyAlignment="1">
      <alignment horizontal="center"/>
    </xf>
    <xf numFmtId="2" fontId="0" fillId="31" borderId="60" xfId="0" applyNumberFormat="1" applyFont="1" applyFill="1" applyBorder="1" applyAlignment="1">
      <alignment horizontal="center"/>
    </xf>
    <xf numFmtId="2" fontId="0" fillId="31" borderId="45" xfId="0" applyNumberFormat="1" applyFont="1" applyFill="1" applyBorder="1" applyAlignment="1">
      <alignment horizontal="center"/>
    </xf>
    <xf numFmtId="2" fontId="12" fillId="31" borderId="45" xfId="0" applyNumberFormat="1" applyFont="1" applyFill="1" applyBorder="1" applyAlignment="1">
      <alignment horizontal="center"/>
    </xf>
    <xf numFmtId="2" fontId="9" fillId="31" borderId="45" xfId="0" applyNumberFormat="1" applyFont="1" applyFill="1" applyBorder="1" applyAlignment="1">
      <alignment horizontal="center"/>
    </xf>
    <xf numFmtId="2" fontId="9" fillId="31" borderId="47" xfId="0" applyNumberFormat="1" applyFont="1" applyFill="1" applyBorder="1" applyAlignment="1">
      <alignment horizontal="center"/>
    </xf>
    <xf numFmtId="2" fontId="11" fillId="31" borderId="60" xfId="0" applyNumberFormat="1" applyFont="1" applyFill="1" applyBorder="1" applyAlignment="1">
      <alignment horizontal="center"/>
    </xf>
    <xf numFmtId="2" fontId="11" fillId="31" borderId="45" xfId="0" applyNumberFormat="1" applyFont="1" applyFill="1" applyBorder="1" applyAlignment="1">
      <alignment horizontal="center"/>
    </xf>
    <xf numFmtId="2" fontId="11" fillId="31" borderId="47" xfId="0" applyNumberFormat="1" applyFont="1" applyFill="1" applyBorder="1" applyAlignment="1">
      <alignment horizontal="center"/>
    </xf>
    <xf numFmtId="2" fontId="97" fillId="35" borderId="45" xfId="0" applyNumberFormat="1" applyFont="1" applyFill="1" applyBorder="1" applyAlignment="1">
      <alignment horizontal="center"/>
    </xf>
    <xf numFmtId="2" fontId="97" fillId="35" borderId="27" xfId="0" applyNumberFormat="1" applyFont="1" applyFill="1" applyBorder="1" applyAlignment="1">
      <alignment horizontal="center"/>
    </xf>
    <xf numFmtId="2" fontId="10" fillId="31" borderId="45" xfId="0" applyNumberFormat="1" applyFont="1" applyFill="1" applyBorder="1" applyAlignment="1">
      <alignment horizontal="center"/>
    </xf>
    <xf numFmtId="2" fontId="10" fillId="31" borderId="60" xfId="0" applyNumberFormat="1" applyFont="1" applyFill="1" applyBorder="1" applyAlignment="1">
      <alignment horizontal="center"/>
    </xf>
    <xf numFmtId="2" fontId="10" fillId="31" borderId="47" xfId="0" applyNumberFormat="1" applyFont="1" applyFill="1" applyBorder="1" applyAlignment="1">
      <alignment horizontal="center"/>
    </xf>
    <xf numFmtId="2" fontId="6" fillId="31" borderId="27" xfId="0" applyNumberFormat="1" applyFont="1" applyFill="1" applyBorder="1" applyAlignment="1">
      <alignment horizontal="center"/>
    </xf>
    <xf numFmtId="2" fontId="6" fillId="31" borderId="45" xfId="0" applyNumberFormat="1" applyFont="1" applyFill="1" applyBorder="1" applyAlignment="1">
      <alignment horizontal="center"/>
    </xf>
    <xf numFmtId="2" fontId="3" fillId="31" borderId="45" xfId="0" applyNumberFormat="1" applyFont="1" applyFill="1" applyBorder="1" applyAlignment="1">
      <alignment horizontal="center"/>
    </xf>
    <xf numFmtId="2" fontId="3" fillId="31" borderId="60" xfId="0" applyNumberFormat="1" applyFont="1" applyFill="1" applyBorder="1" applyAlignment="1">
      <alignment horizontal="center"/>
    </xf>
    <xf numFmtId="2" fontId="3" fillId="31" borderId="47" xfId="0" applyNumberFormat="1" applyFont="1" applyFill="1" applyBorder="1" applyAlignment="1">
      <alignment horizontal="center"/>
    </xf>
    <xf numFmtId="2" fontId="14" fillId="31" borderId="45" xfId="0" applyNumberFormat="1" applyFont="1" applyFill="1" applyBorder="1" applyAlignment="1">
      <alignment horizontal="center"/>
    </xf>
    <xf numFmtId="2" fontId="14" fillId="31" borderId="27" xfId="0" applyNumberFormat="1" applyFont="1" applyFill="1" applyBorder="1" applyAlignment="1">
      <alignment horizontal="center"/>
    </xf>
    <xf numFmtId="2" fontId="4" fillId="31" borderId="45" xfId="0" applyNumberFormat="1" applyFont="1" applyFill="1" applyBorder="1" applyAlignment="1">
      <alignment horizontal="center"/>
    </xf>
    <xf numFmtId="2" fontId="4" fillId="31" borderId="60" xfId="0" applyNumberFormat="1" applyFont="1" applyFill="1" applyBorder="1" applyAlignment="1">
      <alignment horizontal="center"/>
    </xf>
    <xf numFmtId="2" fontId="15" fillId="31" borderId="47" xfId="0" applyNumberFormat="1" applyFont="1" applyFill="1" applyBorder="1" applyAlignment="1">
      <alignment horizontal="center"/>
    </xf>
    <xf numFmtId="2" fontId="10" fillId="31" borderId="27" xfId="0" applyNumberFormat="1" applyFont="1" applyFill="1" applyBorder="1" applyAlignment="1">
      <alignment horizontal="center"/>
    </xf>
    <xf numFmtId="2" fontId="14" fillId="31" borderId="47" xfId="0" applyNumberFormat="1" applyFont="1" applyFill="1" applyBorder="1" applyAlignment="1">
      <alignment horizontal="center"/>
    </xf>
    <xf numFmtId="2" fontId="4" fillId="31" borderId="43" xfId="0" applyNumberFormat="1" applyFont="1" applyFill="1" applyBorder="1" applyAlignment="1">
      <alignment horizontal="center"/>
    </xf>
    <xf numFmtId="2" fontId="6" fillId="31" borderId="47" xfId="0" applyNumberFormat="1" applyFont="1" applyFill="1" applyBorder="1" applyAlignment="1">
      <alignment horizontal="center"/>
    </xf>
    <xf numFmtId="2" fontId="4" fillId="31" borderId="47" xfId="0" applyNumberFormat="1" applyFont="1" applyFill="1" applyBorder="1" applyAlignment="1">
      <alignment horizontal="center"/>
    </xf>
    <xf numFmtId="2" fontId="12" fillId="31" borderId="47" xfId="0" applyNumberFormat="1" applyFont="1" applyFill="1" applyBorder="1" applyAlignment="1">
      <alignment horizontal="center"/>
    </xf>
    <xf numFmtId="2" fontId="0" fillId="31" borderId="47" xfId="0" applyNumberFormat="1" applyFont="1" applyFill="1" applyBorder="1" applyAlignment="1">
      <alignment horizontal="center"/>
    </xf>
    <xf numFmtId="2" fontId="3" fillId="31" borderId="27" xfId="0" applyNumberFormat="1" applyFont="1" applyFill="1" applyBorder="1" applyAlignment="1">
      <alignment horizontal="center"/>
    </xf>
    <xf numFmtId="2" fontId="9" fillId="31" borderId="56" xfId="0" applyNumberFormat="1" applyFont="1" applyFill="1" applyBorder="1" applyAlignment="1">
      <alignment horizontal="center"/>
    </xf>
    <xf numFmtId="2" fontId="4" fillId="31" borderId="27" xfId="0" applyNumberFormat="1" applyFont="1" applyFill="1" applyBorder="1" applyAlignment="1">
      <alignment horizontal="center"/>
    </xf>
    <xf numFmtId="0" fontId="99" fillId="31" borderId="11" xfId="0" applyFont="1" applyFill="1" applyBorder="1" applyAlignment="1">
      <alignment horizontal="center"/>
    </xf>
    <xf numFmtId="0" fontId="99" fillId="31" borderId="28" xfId="0" applyFont="1" applyFill="1" applyBorder="1" applyAlignment="1">
      <alignment horizontal="center"/>
    </xf>
    <xf numFmtId="2" fontId="99" fillId="31" borderId="60" xfId="0" applyNumberFormat="1" applyFont="1" applyFill="1" applyBorder="1" applyAlignment="1">
      <alignment horizontal="center"/>
    </xf>
    <xf numFmtId="171" fontId="99" fillId="31" borderId="51" xfId="0" applyNumberFormat="1" applyFont="1" applyFill="1" applyBorder="1" applyAlignment="1">
      <alignment horizontal="center"/>
    </xf>
    <xf numFmtId="0" fontId="99" fillId="31" borderId="25" xfId="0" applyFont="1" applyFill="1" applyBorder="1" applyAlignment="1">
      <alignment horizontal="center"/>
    </xf>
    <xf numFmtId="0" fontId="99" fillId="31" borderId="17" xfId="0" applyFont="1" applyFill="1" applyBorder="1" applyAlignment="1">
      <alignment horizontal="center"/>
    </xf>
    <xf numFmtId="2" fontId="99" fillId="31" borderId="45" xfId="0" applyNumberFormat="1" applyFont="1" applyFill="1" applyBorder="1" applyAlignment="1">
      <alignment horizontal="center"/>
    </xf>
    <xf numFmtId="171" fontId="99" fillId="31" borderId="49" xfId="0" applyNumberFormat="1" applyFont="1" applyFill="1" applyBorder="1" applyAlignment="1">
      <alignment horizontal="center"/>
    </xf>
    <xf numFmtId="0" fontId="12" fillId="31" borderId="44" xfId="0" applyFont="1" applyFill="1" applyBorder="1" applyAlignment="1">
      <alignment horizontal="center"/>
    </xf>
    <xf numFmtId="173" fontId="6" fillId="31" borderId="56" xfId="0" applyNumberFormat="1" applyFont="1" applyFill="1" applyBorder="1" applyAlignment="1">
      <alignment horizontal="center"/>
    </xf>
    <xf numFmtId="173" fontId="14" fillId="31" borderId="56" xfId="0" applyNumberFormat="1" applyFont="1" applyFill="1" applyBorder="1" applyAlignment="1">
      <alignment horizontal="center"/>
    </xf>
    <xf numFmtId="2" fontId="11" fillId="31" borderId="56" xfId="0" applyNumberFormat="1" applyFont="1" applyFill="1" applyBorder="1" applyAlignment="1">
      <alignment horizontal="center"/>
    </xf>
    <xf numFmtId="0" fontId="15" fillId="31" borderId="56" xfId="0" applyFont="1" applyFill="1" applyBorder="1" applyAlignment="1">
      <alignment horizontal="center"/>
    </xf>
    <xf numFmtId="0" fontId="97" fillId="35" borderId="44" xfId="0" applyFont="1" applyFill="1" applyBorder="1" applyAlignment="1">
      <alignment horizontal="center"/>
    </xf>
    <xf numFmtId="0" fontId="97" fillId="35" borderId="56" xfId="0" applyFont="1" applyFill="1" applyBorder="1" applyAlignment="1">
      <alignment horizontal="center"/>
    </xf>
    <xf numFmtId="0" fontId="100" fillId="31" borderId="25" xfId="0" applyFont="1" applyFill="1" applyBorder="1" applyAlignment="1">
      <alignment horizontal="center"/>
    </xf>
    <xf numFmtId="0" fontId="100" fillId="31" borderId="17" xfId="0" applyFont="1" applyFill="1" applyBorder="1" applyAlignment="1">
      <alignment horizontal="center"/>
    </xf>
    <xf numFmtId="173" fontId="100" fillId="31" borderId="45" xfId="0" applyNumberFormat="1" applyFont="1" applyFill="1" applyBorder="1" applyAlignment="1">
      <alignment horizontal="center"/>
    </xf>
    <xf numFmtId="1" fontId="100" fillId="31" borderId="50" xfId="0" applyNumberFormat="1" applyFont="1" applyFill="1" applyBorder="1" applyAlignment="1">
      <alignment horizontal="center"/>
    </xf>
    <xf numFmtId="0" fontId="100" fillId="31" borderId="11" xfId="0" applyFont="1" applyFill="1" applyBorder="1" applyAlignment="1">
      <alignment horizontal="center"/>
    </xf>
    <xf numFmtId="0" fontId="100" fillId="31" borderId="61" xfId="0" applyFont="1" applyFill="1" applyBorder="1" applyAlignment="1">
      <alignment horizontal="center"/>
    </xf>
    <xf numFmtId="2" fontId="100" fillId="31" borderId="60" xfId="0" applyNumberFormat="1" applyFont="1" applyFill="1" applyBorder="1" applyAlignment="1">
      <alignment horizontal="center"/>
    </xf>
    <xf numFmtId="171" fontId="100" fillId="31" borderId="51" xfId="0" applyNumberFormat="1" applyFont="1" applyFill="1" applyBorder="1" applyAlignment="1">
      <alignment horizontal="center"/>
    </xf>
    <xf numFmtId="2" fontId="97" fillId="35" borderId="55" xfId="0" applyNumberFormat="1" applyFont="1" applyFill="1" applyBorder="1" applyAlignment="1">
      <alignment horizontal="center"/>
    </xf>
    <xf numFmtId="2" fontId="11" fillId="31" borderId="27" xfId="0" applyNumberFormat="1" applyFont="1" applyFill="1" applyBorder="1" applyAlignment="1">
      <alignment horizontal="center"/>
    </xf>
    <xf numFmtId="0" fontId="97" fillId="31" borderId="25" xfId="0" applyFont="1" applyFill="1" applyBorder="1" applyAlignment="1">
      <alignment horizontal="center"/>
    </xf>
    <xf numFmtId="0" fontId="97" fillId="31" borderId="17" xfId="0" applyFont="1" applyFill="1" applyBorder="1" applyAlignment="1">
      <alignment horizontal="center"/>
    </xf>
    <xf numFmtId="2" fontId="97" fillId="31" borderId="45" xfId="0" applyNumberFormat="1" applyFont="1" applyFill="1" applyBorder="1" applyAlignment="1">
      <alignment horizontal="center"/>
    </xf>
    <xf numFmtId="171" fontId="97" fillId="31" borderId="50" xfId="0" applyNumberFormat="1" applyFont="1" applyFill="1" applyBorder="1" applyAlignment="1">
      <alignment horizontal="center"/>
    </xf>
    <xf numFmtId="0" fontId="101" fillId="35" borderId="25" xfId="0" applyFont="1" applyFill="1" applyBorder="1" applyAlignment="1">
      <alignment horizontal="center"/>
    </xf>
    <xf numFmtId="0" fontId="101" fillId="35" borderId="17" xfId="0" applyFont="1" applyFill="1" applyBorder="1" applyAlignment="1">
      <alignment horizontal="center"/>
    </xf>
    <xf numFmtId="0" fontId="101" fillId="35" borderId="10" xfId="0" applyFont="1" applyFill="1" applyBorder="1" applyAlignment="1">
      <alignment horizontal="center"/>
    </xf>
    <xf numFmtId="0" fontId="101" fillId="35" borderId="28" xfId="0" applyFont="1" applyFill="1" applyBorder="1" applyAlignment="1">
      <alignment horizontal="center"/>
    </xf>
    <xf numFmtId="2" fontId="101" fillId="35" borderId="60" xfId="0" applyNumberFormat="1" applyFont="1" applyFill="1" applyBorder="1" applyAlignment="1">
      <alignment horizontal="center"/>
    </xf>
    <xf numFmtId="171" fontId="101" fillId="35" borderId="51" xfId="0" applyNumberFormat="1" applyFont="1" applyFill="1" applyBorder="1" applyAlignment="1">
      <alignment horizontal="center"/>
    </xf>
    <xf numFmtId="1" fontId="101" fillId="35" borderId="49" xfId="0" applyNumberFormat="1" applyFont="1" applyFill="1" applyBorder="1" applyAlignment="1">
      <alignment horizontal="center"/>
    </xf>
    <xf numFmtId="1" fontId="101" fillId="35" borderId="45" xfId="0" applyNumberFormat="1" applyFont="1" applyFill="1" applyBorder="1" applyAlignment="1">
      <alignment horizontal="center"/>
    </xf>
    <xf numFmtId="2" fontId="0" fillId="31" borderId="56" xfId="0" applyNumberFormat="1" applyFont="1" applyFill="1" applyBorder="1" applyAlignment="1">
      <alignment horizontal="center"/>
    </xf>
    <xf numFmtId="2" fontId="10" fillId="31" borderId="40" xfId="0" applyNumberFormat="1" applyFont="1" applyFill="1" applyBorder="1" applyAlignment="1">
      <alignment horizontal="center"/>
    </xf>
    <xf numFmtId="2" fontId="3" fillId="31" borderId="56" xfId="0" applyNumberFormat="1" applyFont="1" applyFill="1" applyBorder="1" applyAlignment="1">
      <alignment horizontal="center"/>
    </xf>
    <xf numFmtId="1" fontId="9" fillId="31" borderId="48" xfId="0" applyNumberFormat="1" applyFont="1" applyFill="1" applyBorder="1" applyAlignment="1">
      <alignment horizontal="center"/>
    </xf>
    <xf numFmtId="1" fontId="9" fillId="31" borderId="55" xfId="0" applyNumberFormat="1" applyFont="1" applyFill="1" applyBorder="1" applyAlignment="1">
      <alignment horizontal="center"/>
    </xf>
    <xf numFmtId="1" fontId="3" fillId="31" borderId="53" xfId="0" applyNumberFormat="1" applyFont="1" applyFill="1" applyBorder="1" applyAlignment="1">
      <alignment horizontal="center"/>
    </xf>
    <xf numFmtId="1" fontId="3" fillId="31" borderId="47" xfId="0" applyNumberFormat="1" applyFont="1" applyFill="1" applyBorder="1" applyAlignment="1">
      <alignment horizontal="center"/>
    </xf>
    <xf numFmtId="2" fontId="97" fillId="35" borderId="57" xfId="0" applyNumberFormat="1" applyFont="1" applyFill="1" applyBorder="1" applyAlignment="1">
      <alignment horizontal="center"/>
    </xf>
    <xf numFmtId="2" fontId="9" fillId="31" borderId="27" xfId="0" applyNumberFormat="1" applyFont="1" applyFill="1" applyBorder="1" applyAlignment="1">
      <alignment horizontal="center"/>
    </xf>
    <xf numFmtId="2" fontId="3" fillId="31" borderId="55" xfId="0" applyNumberFormat="1" applyFont="1" applyFill="1" applyBorder="1" applyAlignment="1">
      <alignment horizontal="center"/>
    </xf>
    <xf numFmtId="1" fontId="10" fillId="31" borderId="49" xfId="0" applyNumberFormat="1" applyFont="1" applyFill="1" applyBorder="1" applyAlignment="1">
      <alignment horizontal="center"/>
    </xf>
    <xf numFmtId="1" fontId="10" fillId="31" borderId="47" xfId="0" applyNumberFormat="1" applyFont="1" applyFill="1" applyBorder="1" applyAlignment="1">
      <alignment horizontal="center"/>
    </xf>
    <xf numFmtId="0" fontId="102" fillId="31" borderId="36" xfId="0" applyFont="1" applyFill="1" applyBorder="1" applyAlignment="1">
      <alignment horizontal="center"/>
    </xf>
    <xf numFmtId="0" fontId="102" fillId="31" borderId="44" xfId="0" applyFont="1" applyFill="1" applyBorder="1" applyAlignment="1">
      <alignment horizontal="center"/>
    </xf>
    <xf numFmtId="2" fontId="102" fillId="31" borderId="47" xfId="0" applyNumberFormat="1" applyFont="1" applyFill="1" applyBorder="1" applyAlignment="1">
      <alignment horizontal="center"/>
    </xf>
    <xf numFmtId="171" fontId="102" fillId="31" borderId="50" xfId="0" applyNumberFormat="1" applyFont="1" applyFill="1" applyBorder="1" applyAlignment="1">
      <alignment horizontal="center"/>
    </xf>
    <xf numFmtId="0" fontId="100" fillId="31" borderId="24" xfId="0" applyFont="1" applyFill="1" applyBorder="1" applyAlignment="1">
      <alignment horizontal="center"/>
    </xf>
    <xf numFmtId="1" fontId="100" fillId="31" borderId="27" xfId="0" applyNumberFormat="1" applyFont="1" applyFill="1" applyBorder="1" applyAlignment="1">
      <alignment horizontal="center"/>
    </xf>
    <xf numFmtId="1" fontId="100" fillId="31" borderId="48" xfId="0" applyNumberFormat="1" applyFont="1" applyFill="1" applyBorder="1" applyAlignment="1">
      <alignment horizontal="center"/>
    </xf>
    <xf numFmtId="2" fontId="4" fillId="31" borderId="55" xfId="0" applyNumberFormat="1" applyFont="1" applyFill="1" applyBorder="1" applyAlignment="1">
      <alignment horizontal="center"/>
    </xf>
    <xf numFmtId="0" fontId="100" fillId="31" borderId="32" xfId="0" applyFont="1" applyFill="1" applyBorder="1" applyAlignment="1">
      <alignment horizontal="center"/>
    </xf>
    <xf numFmtId="1" fontId="97" fillId="35" borderId="49" xfId="0" applyNumberFormat="1" applyFont="1" applyFill="1" applyBorder="1" applyAlignment="1">
      <alignment horizontal="center"/>
    </xf>
    <xf numFmtId="1" fontId="97" fillId="35" borderId="27" xfId="0" applyNumberFormat="1" applyFont="1" applyFill="1" applyBorder="1" applyAlignment="1">
      <alignment horizontal="center"/>
    </xf>
    <xf numFmtId="2" fontId="9" fillId="31" borderId="43" xfId="0" applyNumberFormat="1" applyFont="1" applyFill="1" applyBorder="1" applyAlignment="1">
      <alignment horizontal="center"/>
    </xf>
    <xf numFmtId="171" fontId="100" fillId="31" borderId="49" xfId="0" applyNumberFormat="1" applyFont="1" applyFill="1" applyBorder="1" applyAlignment="1">
      <alignment horizontal="center"/>
    </xf>
    <xf numFmtId="0" fontId="103" fillId="31" borderId="25" xfId="0" applyFont="1" applyFill="1" applyBorder="1" applyAlignment="1">
      <alignment horizontal="center"/>
    </xf>
    <xf numFmtId="0" fontId="11" fillId="31" borderId="62" xfId="0" applyFont="1" applyFill="1" applyBorder="1" applyAlignment="1">
      <alignment horizontal="center"/>
    </xf>
    <xf numFmtId="2" fontId="11" fillId="31" borderId="63" xfId="0" applyNumberFormat="1" applyFont="1" applyFill="1" applyBorder="1" applyAlignment="1">
      <alignment horizontal="center"/>
    </xf>
    <xf numFmtId="2" fontId="11" fillId="31" borderId="55" xfId="0" applyNumberFormat="1" applyFont="1" applyFill="1" applyBorder="1" applyAlignment="1">
      <alignment horizontal="center"/>
    </xf>
    <xf numFmtId="2" fontId="4" fillId="31" borderId="31" xfId="0" applyNumberFormat="1" applyFont="1" applyFill="1" applyBorder="1" applyAlignment="1">
      <alignment horizontal="center"/>
    </xf>
    <xf numFmtId="171" fontId="9" fillId="31" borderId="50" xfId="0" applyNumberFormat="1" applyFont="1" applyFill="1" applyBorder="1" applyAlignment="1">
      <alignment horizontal="center"/>
    </xf>
    <xf numFmtId="0" fontId="104" fillId="31" borderId="25" xfId="0" applyFont="1" applyFill="1" applyBorder="1" applyAlignment="1">
      <alignment horizontal="center"/>
    </xf>
    <xf numFmtId="0" fontId="104" fillId="31" borderId="17" xfId="0" applyFont="1" applyFill="1" applyBorder="1" applyAlignment="1">
      <alignment horizontal="center"/>
    </xf>
    <xf numFmtId="2" fontId="104" fillId="31" borderId="45" xfId="0" applyNumberFormat="1" applyFont="1" applyFill="1" applyBorder="1" applyAlignment="1">
      <alignment horizontal="center"/>
    </xf>
    <xf numFmtId="171" fontId="104" fillId="31" borderId="50" xfId="0" applyNumberFormat="1" applyFont="1" applyFill="1" applyBorder="1" applyAlignment="1">
      <alignment horizontal="center"/>
    </xf>
    <xf numFmtId="2" fontId="4" fillId="31" borderId="40" xfId="0" applyNumberFormat="1" applyFont="1" applyFill="1" applyBorder="1" applyAlignment="1">
      <alignment horizontal="center"/>
    </xf>
    <xf numFmtId="0" fontId="100" fillId="31" borderId="22" xfId="0" applyFont="1" applyFill="1" applyBorder="1" applyAlignment="1">
      <alignment horizontal="center"/>
    </xf>
    <xf numFmtId="2" fontId="100" fillId="31" borderId="47" xfId="0" applyNumberFormat="1" applyFont="1" applyFill="1" applyBorder="1" applyAlignment="1">
      <alignment horizontal="center"/>
    </xf>
    <xf numFmtId="2" fontId="3" fillId="31" borderId="40" xfId="0" applyNumberFormat="1" applyFont="1" applyFill="1" applyBorder="1" applyAlignment="1">
      <alignment horizontal="center"/>
    </xf>
    <xf numFmtId="1" fontId="0" fillId="31" borderId="48" xfId="0" applyNumberFormat="1" applyFont="1" applyFill="1" applyBorder="1" applyAlignment="1">
      <alignment horizontal="center"/>
    </xf>
    <xf numFmtId="2" fontId="4" fillId="31" borderId="64" xfId="0" applyNumberFormat="1" applyFont="1" applyFill="1" applyBorder="1" applyAlignment="1">
      <alignment horizontal="center"/>
    </xf>
    <xf numFmtId="1" fontId="3" fillId="31" borderId="45" xfId="0" applyNumberFormat="1" applyFont="1" applyFill="1" applyBorder="1" applyAlignment="1">
      <alignment horizontal="center"/>
    </xf>
    <xf numFmtId="1" fontId="100" fillId="31" borderId="45" xfId="0" applyNumberFormat="1" applyFont="1" applyFill="1" applyBorder="1" applyAlignment="1">
      <alignment horizontal="center"/>
    </xf>
    <xf numFmtId="0" fontId="9" fillId="31" borderId="25" xfId="0" applyFont="1" applyFill="1" applyBorder="1" applyAlignment="1" quotePrefix="1">
      <alignment horizontal="center"/>
    </xf>
    <xf numFmtId="2" fontId="11" fillId="31" borderId="64" xfId="0" applyNumberFormat="1" applyFont="1" applyFill="1" applyBorder="1" applyAlignment="1">
      <alignment horizontal="center"/>
    </xf>
    <xf numFmtId="0" fontId="11" fillId="31" borderId="39" xfId="0" applyFont="1" applyFill="1" applyBorder="1" applyAlignment="1">
      <alignment horizontal="center"/>
    </xf>
    <xf numFmtId="2" fontId="97" fillId="35" borderId="47" xfId="0" applyNumberFormat="1" applyFont="1" applyFill="1" applyBorder="1" applyAlignment="1">
      <alignment horizontal="center"/>
    </xf>
    <xf numFmtId="0" fontId="104" fillId="31" borderId="22" xfId="0" applyFont="1" applyFill="1" applyBorder="1" applyAlignment="1">
      <alignment horizontal="center"/>
    </xf>
    <xf numFmtId="2" fontId="104" fillId="31" borderId="47" xfId="0" applyNumberFormat="1" applyFont="1" applyFill="1" applyBorder="1" applyAlignment="1">
      <alignment horizontal="center"/>
    </xf>
    <xf numFmtId="171" fontId="104" fillId="31" borderId="49" xfId="0" applyNumberFormat="1" applyFont="1" applyFill="1" applyBorder="1" applyAlignment="1">
      <alignment horizontal="center"/>
    </xf>
    <xf numFmtId="171" fontId="6" fillId="31" borderId="49" xfId="0" applyNumberFormat="1" applyFont="1" applyFill="1" applyBorder="1" applyAlignment="1">
      <alignment horizontal="center"/>
    </xf>
    <xf numFmtId="1" fontId="4" fillId="31" borderId="50" xfId="0" applyNumberFormat="1" applyFont="1" applyFill="1" applyBorder="1" applyAlignment="1">
      <alignment horizontal="center"/>
    </xf>
    <xf numFmtId="1" fontId="4" fillId="31" borderId="47" xfId="0" applyNumberFormat="1" applyFont="1" applyFill="1" applyBorder="1" applyAlignment="1">
      <alignment horizontal="center"/>
    </xf>
    <xf numFmtId="1" fontId="10" fillId="31" borderId="45" xfId="0" applyNumberFormat="1" applyFont="1" applyFill="1" applyBorder="1" applyAlignment="1">
      <alignment horizontal="center"/>
    </xf>
    <xf numFmtId="1" fontId="11" fillId="31" borderId="50" xfId="0" applyNumberFormat="1" applyFont="1" applyFill="1" applyBorder="1" applyAlignment="1">
      <alignment horizontal="center"/>
    </xf>
    <xf numFmtId="1" fontId="11" fillId="31" borderId="47" xfId="0" applyNumberFormat="1" applyFont="1" applyFill="1" applyBorder="1" applyAlignment="1">
      <alignment horizontal="center"/>
    </xf>
    <xf numFmtId="1" fontId="3" fillId="31" borderId="57" xfId="0" applyNumberFormat="1" applyFont="1" applyFill="1" applyBorder="1" applyAlignment="1">
      <alignment horizontal="center"/>
    </xf>
    <xf numFmtId="1" fontId="9" fillId="31" borderId="45" xfId="0" applyNumberFormat="1" applyFont="1" applyFill="1" applyBorder="1" applyAlignment="1">
      <alignment horizontal="center"/>
    </xf>
    <xf numFmtId="0" fontId="15" fillId="31" borderId="25" xfId="0" applyFont="1" applyFill="1" applyBorder="1" applyAlignment="1" quotePrefix="1">
      <alignment horizontal="center"/>
    </xf>
    <xf numFmtId="1" fontId="0" fillId="31" borderId="56" xfId="0" applyNumberFormat="1" applyFont="1" applyFill="1" applyBorder="1" applyAlignment="1">
      <alignment horizontal="center"/>
    </xf>
    <xf numFmtId="1" fontId="0" fillId="31" borderId="45" xfId="0" applyNumberFormat="1" applyFont="1" applyFill="1" applyBorder="1" applyAlignment="1">
      <alignment horizontal="center"/>
    </xf>
    <xf numFmtId="2" fontId="97" fillId="35" borderId="56" xfId="0" applyNumberFormat="1" applyFont="1" applyFill="1" applyBorder="1" applyAlignment="1">
      <alignment horizontal="center"/>
    </xf>
    <xf numFmtId="2" fontId="4" fillId="31" borderId="56" xfId="0" applyNumberFormat="1" applyFont="1" applyFill="1" applyBorder="1" applyAlignment="1">
      <alignment horizontal="center"/>
    </xf>
    <xf numFmtId="0" fontId="105" fillId="31" borderId="25" xfId="0" applyFont="1" applyFill="1" applyBorder="1" applyAlignment="1">
      <alignment horizontal="center"/>
    </xf>
    <xf numFmtId="0" fontId="105" fillId="31" borderId="32" xfId="0" applyFont="1" applyFill="1" applyBorder="1" applyAlignment="1">
      <alignment horizontal="center"/>
    </xf>
    <xf numFmtId="0" fontId="105" fillId="31" borderId="24" xfId="0" applyFont="1" applyFill="1" applyBorder="1" applyAlignment="1">
      <alignment horizontal="center"/>
    </xf>
    <xf numFmtId="2" fontId="105" fillId="31" borderId="27" xfId="0" applyNumberFormat="1" applyFont="1" applyFill="1" applyBorder="1" applyAlignment="1">
      <alignment horizontal="center"/>
    </xf>
    <xf numFmtId="171" fontId="105" fillId="31" borderId="49" xfId="0" applyNumberFormat="1" applyFont="1" applyFill="1" applyBorder="1" applyAlignment="1">
      <alignment horizontal="center"/>
    </xf>
    <xf numFmtId="2" fontId="100" fillId="31" borderId="27" xfId="0" applyNumberFormat="1" applyFont="1" applyFill="1" applyBorder="1" applyAlignment="1">
      <alignment horizontal="center"/>
    </xf>
    <xf numFmtId="1" fontId="100" fillId="31" borderId="49" xfId="0" applyNumberFormat="1" applyFont="1" applyFill="1" applyBorder="1" applyAlignment="1">
      <alignment horizontal="center"/>
    </xf>
    <xf numFmtId="2" fontId="14" fillId="31" borderId="56" xfId="0" applyNumberFormat="1" applyFont="1" applyFill="1" applyBorder="1" applyAlignment="1">
      <alignment horizontal="center"/>
    </xf>
    <xf numFmtId="2" fontId="6" fillId="31" borderId="56" xfId="0" applyNumberFormat="1" applyFont="1" applyFill="1" applyBorder="1" applyAlignment="1">
      <alignment horizontal="center"/>
    </xf>
    <xf numFmtId="2" fontId="10" fillId="31" borderId="56" xfId="0" applyNumberFormat="1" applyFont="1" applyFill="1" applyBorder="1" applyAlignment="1">
      <alignment horizontal="center"/>
    </xf>
    <xf numFmtId="2" fontId="0" fillId="31" borderId="43" xfId="0" applyNumberFormat="1" applyFont="1" applyFill="1" applyBorder="1" applyAlignment="1">
      <alignment horizontal="center"/>
    </xf>
    <xf numFmtId="0" fontId="17" fillId="31" borderId="10" xfId="0" applyFont="1" applyFill="1" applyBorder="1" applyAlignment="1">
      <alignment horizontal="center"/>
    </xf>
    <xf numFmtId="0" fontId="17" fillId="31" borderId="28" xfId="0" applyFont="1" applyFill="1" applyBorder="1" applyAlignment="1">
      <alignment horizontal="center"/>
    </xf>
    <xf numFmtId="2" fontId="17" fillId="31" borderId="60" xfId="0" applyNumberFormat="1" applyFont="1" applyFill="1" applyBorder="1" applyAlignment="1">
      <alignment horizontal="center"/>
    </xf>
    <xf numFmtId="0" fontId="18" fillId="31" borderId="28" xfId="0" applyFont="1" applyFill="1" applyBorder="1" applyAlignment="1">
      <alignment horizontal="center"/>
    </xf>
    <xf numFmtId="2" fontId="18" fillId="31" borderId="60" xfId="0" applyNumberFormat="1" applyFont="1" applyFill="1" applyBorder="1" applyAlignment="1">
      <alignment horizontal="center"/>
    </xf>
    <xf numFmtId="171" fontId="18" fillId="31" borderId="10" xfId="0" applyNumberFormat="1" applyFont="1" applyFill="1" applyBorder="1" applyAlignment="1">
      <alignment horizontal="center"/>
    </xf>
    <xf numFmtId="171" fontId="19" fillId="31" borderId="10" xfId="0" applyNumberFormat="1" applyFont="1" applyFill="1" applyBorder="1" applyAlignment="1">
      <alignment horizontal="center"/>
    </xf>
    <xf numFmtId="0" fontId="106" fillId="35" borderId="10" xfId="0" applyFont="1" applyFill="1" applyBorder="1" applyAlignment="1">
      <alignment horizontal="center"/>
    </xf>
    <xf numFmtId="0" fontId="106" fillId="35" borderId="28" xfId="0" applyFont="1" applyFill="1" applyBorder="1" applyAlignment="1">
      <alignment horizontal="center"/>
    </xf>
    <xf numFmtId="2" fontId="106" fillId="35" borderId="60" xfId="0" applyNumberFormat="1" applyFont="1" applyFill="1" applyBorder="1" applyAlignment="1">
      <alignment horizontal="center"/>
    </xf>
    <xf numFmtId="171" fontId="106" fillId="35" borderId="51" xfId="0" applyNumberFormat="1" applyFont="1" applyFill="1" applyBorder="1" applyAlignment="1">
      <alignment horizontal="center"/>
    </xf>
    <xf numFmtId="171" fontId="21" fillId="31" borderId="51" xfId="0" applyNumberFormat="1" applyFont="1" applyFill="1" applyBorder="1" applyAlignment="1">
      <alignment horizontal="center"/>
    </xf>
    <xf numFmtId="2" fontId="21" fillId="31" borderId="60" xfId="0" applyNumberFormat="1" applyFont="1" applyFill="1" applyBorder="1" applyAlignment="1">
      <alignment horizontal="center"/>
    </xf>
    <xf numFmtId="0" fontId="21" fillId="31" borderId="28" xfId="0" applyFont="1" applyFill="1" applyBorder="1" applyAlignment="1">
      <alignment horizontal="center"/>
    </xf>
    <xf numFmtId="0" fontId="21" fillId="31" borderId="10" xfId="0" applyFont="1" applyFill="1" applyBorder="1" applyAlignment="1">
      <alignment horizontal="center"/>
    </xf>
    <xf numFmtId="0" fontId="21" fillId="31" borderId="25" xfId="0" applyFont="1" applyFill="1" applyBorder="1" applyAlignment="1">
      <alignment horizontal="center"/>
    </xf>
    <xf numFmtId="0" fontId="21" fillId="31" borderId="17" xfId="0" applyFont="1" applyFill="1" applyBorder="1" applyAlignment="1">
      <alignment horizontal="center"/>
    </xf>
    <xf numFmtId="2" fontId="21" fillId="31" borderId="45" xfId="0" applyNumberFormat="1" applyFont="1" applyFill="1" applyBorder="1" applyAlignment="1">
      <alignment horizontal="center"/>
    </xf>
    <xf numFmtId="171" fontId="21" fillId="31" borderId="49" xfId="0" applyNumberFormat="1" applyFont="1" applyFill="1" applyBorder="1" applyAlignment="1">
      <alignment horizontal="center"/>
    </xf>
    <xf numFmtId="171" fontId="19" fillId="31" borderId="50" xfId="0" applyNumberFormat="1" applyFont="1" applyFill="1" applyBorder="1" applyAlignment="1">
      <alignment horizontal="center"/>
    </xf>
    <xf numFmtId="2" fontId="19" fillId="31" borderId="45" xfId="0" applyNumberFormat="1" applyFont="1" applyFill="1" applyBorder="1" applyAlignment="1">
      <alignment horizontal="center"/>
    </xf>
    <xf numFmtId="0" fontId="19" fillId="31" borderId="17" xfId="0" applyFont="1" applyFill="1" applyBorder="1" applyAlignment="1">
      <alignment horizontal="center"/>
    </xf>
    <xf numFmtId="0" fontId="19" fillId="31" borderId="25" xfId="0" applyFont="1" applyFill="1" applyBorder="1" applyAlignment="1">
      <alignment horizontal="center"/>
    </xf>
    <xf numFmtId="171" fontId="19" fillId="31" borderId="59" xfId="0" applyNumberFormat="1" applyFont="1" applyFill="1" applyBorder="1" applyAlignment="1">
      <alignment horizontal="center"/>
    </xf>
    <xf numFmtId="2" fontId="19" fillId="31" borderId="47" xfId="0" applyNumberFormat="1" applyFont="1" applyFill="1" applyBorder="1" applyAlignment="1">
      <alignment horizontal="center"/>
    </xf>
    <xf numFmtId="0" fontId="19" fillId="31" borderId="22" xfId="0" applyFont="1" applyFill="1" applyBorder="1" applyAlignment="1">
      <alignment horizontal="center"/>
    </xf>
    <xf numFmtId="171" fontId="22" fillId="31" borderId="50" xfId="0" applyNumberFormat="1" applyFont="1" applyFill="1" applyBorder="1" applyAlignment="1">
      <alignment horizontal="center"/>
    </xf>
    <xf numFmtId="2" fontId="22" fillId="31" borderId="45" xfId="0" applyNumberFormat="1" applyFont="1" applyFill="1" applyBorder="1" applyAlignment="1">
      <alignment horizontal="center"/>
    </xf>
    <xf numFmtId="0" fontId="22" fillId="31" borderId="17" xfId="0" applyFont="1" applyFill="1" applyBorder="1" applyAlignment="1">
      <alignment horizontal="center"/>
    </xf>
    <xf numFmtId="0" fontId="22" fillId="31" borderId="25" xfId="0" applyFont="1" applyFill="1" applyBorder="1" applyAlignment="1">
      <alignment horizontal="center"/>
    </xf>
    <xf numFmtId="0" fontId="22" fillId="31" borderId="28" xfId="0" applyFont="1" applyFill="1" applyBorder="1" applyAlignment="1">
      <alignment horizontal="center"/>
    </xf>
    <xf numFmtId="2" fontId="22" fillId="31" borderId="60" xfId="0" applyNumberFormat="1" applyFont="1" applyFill="1" applyBorder="1" applyAlignment="1">
      <alignment horizontal="center"/>
    </xf>
    <xf numFmtId="171" fontId="22" fillId="31" borderId="59" xfId="0" applyNumberFormat="1" applyFont="1" applyFill="1" applyBorder="1" applyAlignment="1">
      <alignment horizontal="center"/>
    </xf>
    <xf numFmtId="171" fontId="23" fillId="31" borderId="51" xfId="0" applyNumberFormat="1" applyFont="1" applyFill="1" applyBorder="1" applyAlignment="1">
      <alignment horizontal="center"/>
    </xf>
    <xf numFmtId="2" fontId="23" fillId="31" borderId="60" xfId="0" applyNumberFormat="1" applyFont="1" applyFill="1" applyBorder="1" applyAlignment="1">
      <alignment horizontal="center"/>
    </xf>
    <xf numFmtId="0" fontId="23" fillId="31" borderId="28" xfId="0" applyFont="1" applyFill="1" applyBorder="1" applyAlignment="1">
      <alignment horizontal="center"/>
    </xf>
    <xf numFmtId="0" fontId="23" fillId="31" borderId="10" xfId="0" applyFont="1" applyFill="1" applyBorder="1" applyAlignment="1">
      <alignment horizontal="center"/>
    </xf>
    <xf numFmtId="0" fontId="23" fillId="31" borderId="25" xfId="0" applyFont="1" applyFill="1" applyBorder="1" applyAlignment="1">
      <alignment horizontal="center"/>
    </xf>
    <xf numFmtId="0" fontId="23" fillId="31" borderId="17" xfId="0" applyFont="1" applyFill="1" applyBorder="1" applyAlignment="1">
      <alignment horizontal="center"/>
    </xf>
    <xf numFmtId="2" fontId="23" fillId="31" borderId="45" xfId="0" applyNumberFormat="1" applyFont="1" applyFill="1" applyBorder="1" applyAlignment="1">
      <alignment horizontal="center"/>
    </xf>
    <xf numFmtId="171" fontId="23" fillId="31" borderId="49" xfId="0" applyNumberFormat="1" applyFont="1" applyFill="1" applyBorder="1" applyAlignment="1">
      <alignment horizontal="center"/>
    </xf>
    <xf numFmtId="0" fontId="1" fillId="31" borderId="25" xfId="0" applyFont="1" applyFill="1" applyBorder="1" applyAlignment="1">
      <alignment horizontal="center"/>
    </xf>
    <xf numFmtId="0" fontId="1" fillId="31" borderId="17" xfId="0" applyFont="1" applyFill="1" applyBorder="1" applyAlignment="1">
      <alignment horizontal="center"/>
    </xf>
    <xf numFmtId="2" fontId="1" fillId="31" borderId="45" xfId="0" applyNumberFormat="1" applyFont="1" applyFill="1" applyBorder="1" applyAlignment="1">
      <alignment horizontal="center"/>
    </xf>
    <xf numFmtId="171" fontId="1" fillId="31" borderId="50" xfId="0" applyNumberFormat="1" applyFont="1" applyFill="1" applyBorder="1" applyAlignment="1">
      <alignment horizontal="center"/>
    </xf>
    <xf numFmtId="171" fontId="1" fillId="31" borderId="59" xfId="0" applyNumberFormat="1" applyFont="1" applyFill="1" applyBorder="1" applyAlignment="1">
      <alignment horizontal="center"/>
    </xf>
    <xf numFmtId="2" fontId="1" fillId="31" borderId="60" xfId="0" applyNumberFormat="1" applyFont="1" applyFill="1" applyBorder="1" applyAlignment="1">
      <alignment horizontal="center"/>
    </xf>
    <xf numFmtId="0" fontId="1" fillId="31" borderId="28" xfId="0" applyFont="1" applyFill="1" applyBorder="1" applyAlignment="1">
      <alignment horizontal="center"/>
    </xf>
    <xf numFmtId="0" fontId="1" fillId="31" borderId="10" xfId="0" applyFont="1" applyFill="1" applyBorder="1" applyAlignment="1">
      <alignment horizontal="center"/>
    </xf>
    <xf numFmtId="0" fontId="24" fillId="31" borderId="10" xfId="0" applyFont="1" applyFill="1" applyBorder="1" applyAlignment="1">
      <alignment horizontal="center"/>
    </xf>
    <xf numFmtId="171" fontId="18" fillId="31" borderId="59" xfId="0" applyNumberFormat="1" applyFont="1" applyFill="1" applyBorder="1" applyAlignment="1">
      <alignment horizontal="center"/>
    </xf>
    <xf numFmtId="171" fontId="25" fillId="31" borderId="50" xfId="0" applyNumberFormat="1" applyFont="1" applyFill="1" applyBorder="1" applyAlignment="1">
      <alignment horizontal="center"/>
    </xf>
    <xf numFmtId="2" fontId="25" fillId="31" borderId="45" xfId="0" applyNumberFormat="1" applyFont="1" applyFill="1" applyBorder="1" applyAlignment="1">
      <alignment horizontal="center"/>
    </xf>
    <xf numFmtId="0" fontId="25" fillId="31" borderId="17" xfId="0" applyFont="1" applyFill="1" applyBorder="1" applyAlignment="1">
      <alignment horizontal="center"/>
    </xf>
    <xf numFmtId="0" fontId="25" fillId="31" borderId="25" xfId="0" applyFont="1" applyFill="1" applyBorder="1" applyAlignment="1">
      <alignment horizontal="center"/>
    </xf>
    <xf numFmtId="171" fontId="17" fillId="31" borderId="51" xfId="0" applyNumberFormat="1" applyFont="1" applyFill="1" applyBorder="1" applyAlignment="1">
      <alignment horizontal="center"/>
    </xf>
    <xf numFmtId="2" fontId="17" fillId="31" borderId="45" xfId="0" applyNumberFormat="1" applyFont="1" applyFill="1" applyBorder="1" applyAlignment="1">
      <alignment horizontal="center"/>
    </xf>
    <xf numFmtId="171" fontId="17" fillId="31" borderId="49" xfId="0" applyNumberFormat="1" applyFont="1" applyFill="1" applyBorder="1" applyAlignment="1">
      <alignment horizontal="center"/>
    </xf>
    <xf numFmtId="0" fontId="17" fillId="31" borderId="34" xfId="0" applyFont="1" applyFill="1" applyBorder="1" applyAlignment="1">
      <alignment horizontal="center"/>
    </xf>
    <xf numFmtId="0" fontId="17" fillId="31" borderId="36" xfId="0" applyFont="1" applyFill="1" applyBorder="1" applyAlignment="1">
      <alignment horizontal="center"/>
    </xf>
    <xf numFmtId="0" fontId="25" fillId="31" borderId="44" xfId="0" applyFont="1" applyFill="1" applyBorder="1" applyAlignment="1">
      <alignment horizontal="center"/>
    </xf>
    <xf numFmtId="0" fontId="106" fillId="35" borderId="25" xfId="0" applyFont="1" applyFill="1" applyBorder="1" applyAlignment="1">
      <alignment horizontal="center"/>
    </xf>
    <xf numFmtId="0" fontId="106" fillId="35" borderId="17" xfId="0" applyFont="1" applyFill="1" applyBorder="1" applyAlignment="1">
      <alignment horizontal="center"/>
    </xf>
    <xf numFmtId="2" fontId="106" fillId="35" borderId="45" xfId="0" applyNumberFormat="1" applyFont="1" applyFill="1" applyBorder="1" applyAlignment="1">
      <alignment horizontal="center"/>
    </xf>
    <xf numFmtId="171" fontId="106" fillId="35" borderId="49" xfId="0" applyNumberFormat="1" applyFont="1" applyFill="1" applyBorder="1" applyAlignment="1">
      <alignment horizontal="center"/>
    </xf>
    <xf numFmtId="171" fontId="26" fillId="31" borderId="53" xfId="0" applyNumberFormat="1" applyFont="1" applyFill="1" applyBorder="1" applyAlignment="1">
      <alignment horizontal="center"/>
    </xf>
    <xf numFmtId="2" fontId="26" fillId="31" borderId="45" xfId="0" applyNumberFormat="1" applyFont="1" applyFill="1" applyBorder="1" applyAlignment="1">
      <alignment horizontal="center"/>
    </xf>
    <xf numFmtId="0" fontId="26" fillId="31" borderId="17" xfId="0" applyFont="1" applyFill="1" applyBorder="1" applyAlignment="1">
      <alignment horizontal="center"/>
    </xf>
    <xf numFmtId="0" fontId="26" fillId="31" borderId="25" xfId="0" applyFont="1" applyFill="1" applyBorder="1" applyAlignment="1">
      <alignment horizontal="center"/>
    </xf>
    <xf numFmtId="171" fontId="17" fillId="31" borderId="50" xfId="0" applyNumberFormat="1" applyFont="1" applyFill="1" applyBorder="1" applyAlignment="1">
      <alignment horizontal="center"/>
    </xf>
    <xf numFmtId="171" fontId="25" fillId="31" borderId="49" xfId="0" applyNumberFormat="1" applyFont="1" applyFill="1" applyBorder="1" applyAlignment="1">
      <alignment horizontal="center"/>
    </xf>
    <xf numFmtId="171" fontId="19" fillId="31" borderId="51" xfId="0" applyNumberFormat="1" applyFont="1" applyFill="1" applyBorder="1" applyAlignment="1">
      <alignment horizontal="center"/>
    </xf>
    <xf numFmtId="171" fontId="19" fillId="31" borderId="48" xfId="0" applyNumberFormat="1" applyFont="1" applyFill="1" applyBorder="1" applyAlignment="1">
      <alignment horizontal="center"/>
    </xf>
    <xf numFmtId="171" fontId="18" fillId="31" borderId="50" xfId="0" applyNumberFormat="1" applyFont="1" applyFill="1" applyBorder="1" applyAlignment="1">
      <alignment horizontal="center"/>
    </xf>
    <xf numFmtId="2" fontId="18" fillId="31" borderId="56" xfId="0" applyNumberFormat="1" applyFont="1" applyFill="1" applyBorder="1" applyAlignment="1">
      <alignment horizontal="center"/>
    </xf>
    <xf numFmtId="0" fontId="18" fillId="31" borderId="44" xfId="0" applyFont="1" applyFill="1" applyBorder="1" applyAlignment="1">
      <alignment horizontal="center"/>
    </xf>
    <xf numFmtId="0" fontId="18" fillId="31" borderId="25" xfId="0" applyFont="1" applyFill="1" applyBorder="1" applyAlignment="1">
      <alignment horizontal="center"/>
    </xf>
    <xf numFmtId="0" fontId="24" fillId="31" borderId="32" xfId="0" applyFont="1" applyFill="1" applyBorder="1" applyAlignment="1">
      <alignment horizontal="center"/>
    </xf>
    <xf numFmtId="0" fontId="24" fillId="31" borderId="17" xfId="0" applyFont="1" applyFill="1" applyBorder="1" applyAlignment="1">
      <alignment horizontal="center"/>
    </xf>
    <xf numFmtId="2" fontId="24" fillId="31" borderId="45" xfId="0" applyNumberFormat="1" applyFont="1" applyFill="1" applyBorder="1" applyAlignment="1">
      <alignment horizontal="center"/>
    </xf>
    <xf numFmtId="2" fontId="18" fillId="31" borderId="45" xfId="0" applyNumberFormat="1" applyFont="1" applyFill="1" applyBorder="1" applyAlignment="1">
      <alignment horizontal="center"/>
    </xf>
    <xf numFmtId="0" fontId="18" fillId="31" borderId="17" xfId="0" applyFont="1" applyFill="1" applyBorder="1" applyAlignment="1">
      <alignment horizontal="center"/>
    </xf>
    <xf numFmtId="0" fontId="24" fillId="31" borderId="25" xfId="0" applyFont="1" applyFill="1" applyBorder="1" applyAlignment="1">
      <alignment horizontal="center"/>
    </xf>
    <xf numFmtId="171" fontId="19" fillId="31" borderId="49" xfId="0" applyNumberFormat="1" applyFont="1" applyFill="1" applyBorder="1" applyAlignment="1">
      <alignment horizontal="center"/>
    </xf>
    <xf numFmtId="2" fontId="19" fillId="31" borderId="27" xfId="0" applyNumberFormat="1" applyFont="1" applyFill="1" applyBorder="1" applyAlignment="1">
      <alignment horizontal="center"/>
    </xf>
    <xf numFmtId="0" fontId="19" fillId="31" borderId="24" xfId="0" applyFont="1" applyFill="1" applyBorder="1" applyAlignment="1">
      <alignment horizontal="center"/>
    </xf>
    <xf numFmtId="0" fontId="19" fillId="31" borderId="32" xfId="0" applyFont="1" applyFill="1" applyBorder="1" applyAlignment="1">
      <alignment horizontal="center"/>
    </xf>
    <xf numFmtId="171" fontId="22" fillId="31" borderId="49" xfId="0" applyNumberFormat="1" applyFont="1" applyFill="1" applyBorder="1" applyAlignment="1">
      <alignment horizontal="center"/>
    </xf>
    <xf numFmtId="2" fontId="22" fillId="31" borderId="27" xfId="0" applyNumberFormat="1" applyFont="1" applyFill="1" applyBorder="1" applyAlignment="1">
      <alignment horizontal="center"/>
    </xf>
    <xf numFmtId="0" fontId="22" fillId="31" borderId="24" xfId="0" applyFont="1" applyFill="1" applyBorder="1" applyAlignment="1">
      <alignment horizontal="center"/>
    </xf>
    <xf numFmtId="0" fontId="22" fillId="31" borderId="32" xfId="0" applyFont="1" applyFill="1" applyBorder="1" applyAlignment="1">
      <alignment horizontal="center"/>
    </xf>
    <xf numFmtId="0" fontId="25" fillId="31" borderId="10" xfId="0" applyFont="1" applyFill="1" applyBorder="1" applyAlignment="1">
      <alignment horizontal="center"/>
    </xf>
    <xf numFmtId="0" fontId="25" fillId="31" borderId="28" xfId="0" applyFont="1" applyFill="1" applyBorder="1" applyAlignment="1">
      <alignment horizontal="center"/>
    </xf>
    <xf numFmtId="2" fontId="25" fillId="31" borderId="60" xfId="0" applyNumberFormat="1" applyFont="1" applyFill="1" applyBorder="1" applyAlignment="1">
      <alignment horizontal="center"/>
    </xf>
    <xf numFmtId="171" fontId="25" fillId="31" borderId="51" xfId="0" applyNumberFormat="1" applyFont="1" applyFill="1" applyBorder="1" applyAlignment="1">
      <alignment horizontal="center"/>
    </xf>
    <xf numFmtId="0" fontId="25" fillId="31" borderId="34" xfId="0" applyFont="1" applyFill="1" applyBorder="1" applyAlignment="1">
      <alignment horizontal="center"/>
    </xf>
    <xf numFmtId="0" fontId="107" fillId="31" borderId="36" xfId="0" applyFont="1" applyFill="1" applyBorder="1" applyAlignment="1">
      <alignment horizontal="center"/>
    </xf>
    <xf numFmtId="0" fontId="107" fillId="31" borderId="34" xfId="0" applyFont="1" applyFill="1" applyBorder="1" applyAlignment="1">
      <alignment horizontal="center"/>
    </xf>
    <xf numFmtId="2" fontId="107" fillId="31" borderId="45" xfId="0" applyNumberFormat="1" applyFont="1" applyFill="1" applyBorder="1" applyAlignment="1">
      <alignment horizontal="center"/>
    </xf>
    <xf numFmtId="171" fontId="107" fillId="31" borderId="50" xfId="0" applyNumberFormat="1" applyFont="1" applyFill="1" applyBorder="1" applyAlignment="1">
      <alignment horizontal="center"/>
    </xf>
    <xf numFmtId="0" fontId="108" fillId="31" borderId="10" xfId="0" applyFont="1" applyFill="1" applyBorder="1" applyAlignment="1">
      <alignment horizontal="center"/>
    </xf>
    <xf numFmtId="0" fontId="108" fillId="31" borderId="28" xfId="0" applyFont="1" applyFill="1" applyBorder="1" applyAlignment="1">
      <alignment horizontal="center"/>
    </xf>
    <xf numFmtId="2" fontId="108" fillId="31" borderId="60" xfId="0" applyNumberFormat="1" applyFont="1" applyFill="1" applyBorder="1" applyAlignment="1">
      <alignment horizontal="center"/>
    </xf>
    <xf numFmtId="171" fontId="108" fillId="31" borderId="51" xfId="0" applyNumberFormat="1" applyFont="1" applyFill="1" applyBorder="1" applyAlignment="1">
      <alignment horizontal="center"/>
    </xf>
    <xf numFmtId="171" fontId="26" fillId="31" borderId="49" xfId="0" applyNumberFormat="1" applyFont="1" applyFill="1" applyBorder="1" applyAlignment="1">
      <alignment horizontal="center"/>
    </xf>
    <xf numFmtId="2" fontId="11" fillId="31" borderId="57" xfId="0" applyNumberFormat="1" applyFont="1" applyFill="1" applyBorder="1" applyAlignment="1">
      <alignment horizontal="center"/>
    </xf>
    <xf numFmtId="2" fontId="25" fillId="31" borderId="56" xfId="0" applyNumberFormat="1" applyFont="1" applyFill="1" applyBorder="1" applyAlignment="1">
      <alignment horizontal="center"/>
    </xf>
    <xf numFmtId="1" fontId="11" fillId="31" borderId="49" xfId="0" applyNumberFormat="1" applyFont="1" applyFill="1" applyBorder="1" applyAlignment="1">
      <alignment horizontal="center"/>
    </xf>
    <xf numFmtId="0" fontId="22" fillId="31" borderId="54" xfId="0" applyFont="1" applyFill="1" applyBorder="1" applyAlignment="1">
      <alignment horizontal="center"/>
    </xf>
    <xf numFmtId="171" fontId="24" fillId="31" borderId="50" xfId="0" applyNumberFormat="1" applyFont="1" applyFill="1" applyBorder="1" applyAlignment="1">
      <alignment horizontal="center"/>
    </xf>
    <xf numFmtId="0" fontId="25" fillId="31" borderId="22" xfId="0" applyFont="1" applyFill="1" applyBorder="1" applyAlignment="1">
      <alignment horizontal="center"/>
    </xf>
    <xf numFmtId="2" fontId="25" fillId="31" borderId="47" xfId="0" applyNumberFormat="1" applyFont="1" applyFill="1" applyBorder="1" applyAlignment="1">
      <alignment horizontal="center"/>
    </xf>
    <xf numFmtId="0" fontId="109" fillId="31" borderId="17" xfId="0" applyFont="1" applyFill="1" applyBorder="1" applyAlignment="1">
      <alignment horizontal="center"/>
    </xf>
    <xf numFmtId="2" fontId="109" fillId="31" borderId="45" xfId="0" applyNumberFormat="1" applyFont="1" applyFill="1" applyBorder="1" applyAlignment="1">
      <alignment horizontal="center"/>
    </xf>
    <xf numFmtId="2" fontId="23" fillId="31" borderId="27" xfId="0" applyNumberFormat="1" applyFont="1" applyFill="1" applyBorder="1" applyAlignment="1">
      <alignment horizontal="center"/>
    </xf>
    <xf numFmtId="0" fontId="23" fillId="31" borderId="24" xfId="0" applyFont="1" applyFill="1" applyBorder="1" applyAlignment="1">
      <alignment horizontal="center"/>
    </xf>
    <xf numFmtId="0" fontId="1" fillId="31" borderId="11" xfId="0" applyFont="1" applyFill="1" applyBorder="1" applyAlignment="1">
      <alignment horizontal="center"/>
    </xf>
    <xf numFmtId="171" fontId="1" fillId="31" borderId="12" xfId="0" applyNumberFormat="1" applyFont="1" applyFill="1" applyBorder="1" applyAlignment="1">
      <alignment horizontal="center"/>
    </xf>
    <xf numFmtId="171" fontId="22" fillId="31" borderId="51" xfId="0" applyNumberFormat="1" applyFont="1" applyFill="1" applyBorder="1" applyAlignment="1">
      <alignment horizontal="center"/>
    </xf>
    <xf numFmtId="0" fontId="22" fillId="31" borderId="11" xfId="0" applyFont="1" applyFill="1" applyBorder="1" applyAlignment="1">
      <alignment horizontal="center"/>
    </xf>
    <xf numFmtId="2" fontId="0" fillId="31" borderId="27" xfId="0" applyNumberFormat="1" applyFont="1" applyFill="1" applyBorder="1" applyAlignment="1">
      <alignment horizontal="center"/>
    </xf>
    <xf numFmtId="1" fontId="0" fillId="31" borderId="47" xfId="0" applyNumberFormat="1" applyFont="1" applyFill="1" applyBorder="1" applyAlignment="1">
      <alignment horizontal="center"/>
    </xf>
    <xf numFmtId="1" fontId="12" fillId="31" borderId="47" xfId="0" applyNumberFormat="1" applyFont="1" applyFill="1" applyBorder="1" applyAlignment="1">
      <alignment horizontal="center"/>
    </xf>
    <xf numFmtId="1" fontId="6" fillId="31" borderId="52" xfId="0" applyNumberFormat="1" applyFont="1" applyFill="1" applyBorder="1" applyAlignment="1">
      <alignment horizontal="center"/>
    </xf>
    <xf numFmtId="1" fontId="6" fillId="31" borderId="45" xfId="0" applyNumberFormat="1" applyFont="1" applyFill="1" applyBorder="1" applyAlignment="1">
      <alignment horizontal="center"/>
    </xf>
    <xf numFmtId="1" fontId="14" fillId="31" borderId="27" xfId="0" applyNumberFormat="1" applyFont="1" applyFill="1" applyBorder="1" applyAlignment="1">
      <alignment horizontal="center"/>
    </xf>
    <xf numFmtId="1" fontId="14" fillId="31" borderId="49" xfId="0" applyNumberFormat="1" applyFont="1" applyFill="1" applyBorder="1" applyAlignment="1">
      <alignment horizontal="center"/>
    </xf>
    <xf numFmtId="1" fontId="14" fillId="31" borderId="50" xfId="0" applyNumberFormat="1" applyFont="1" applyFill="1" applyBorder="1" applyAlignment="1">
      <alignment horizontal="center"/>
    </xf>
    <xf numFmtId="1" fontId="14" fillId="31" borderId="45" xfId="0" applyNumberFormat="1" applyFont="1" applyFill="1" applyBorder="1" applyAlignment="1">
      <alignment horizontal="center"/>
    </xf>
    <xf numFmtId="1" fontId="10" fillId="31" borderId="56" xfId="0" applyNumberFormat="1" applyFont="1" applyFill="1" applyBorder="1" applyAlignment="1">
      <alignment horizontal="center"/>
    </xf>
    <xf numFmtId="1" fontId="10" fillId="31" borderId="48" xfId="0" applyNumberFormat="1" applyFont="1" applyFill="1" applyBorder="1" applyAlignment="1">
      <alignment horizontal="center"/>
    </xf>
    <xf numFmtId="1" fontId="9" fillId="31" borderId="47" xfId="0" applyNumberFormat="1" applyFont="1" applyFill="1" applyBorder="1" applyAlignment="1">
      <alignment horizontal="center"/>
    </xf>
    <xf numFmtId="1" fontId="9" fillId="31" borderId="50" xfId="0" applyNumberFormat="1" applyFont="1" applyFill="1" applyBorder="1" applyAlignment="1">
      <alignment horizontal="center"/>
    </xf>
    <xf numFmtId="1" fontId="3" fillId="31" borderId="56" xfId="0" applyNumberFormat="1" applyFont="1" applyFill="1" applyBorder="1" applyAlignment="1">
      <alignment horizontal="center"/>
    </xf>
    <xf numFmtId="1" fontId="15" fillId="31" borderId="48" xfId="0" applyNumberFormat="1" applyFont="1" applyFill="1" applyBorder="1" applyAlignment="1">
      <alignment horizontal="center"/>
    </xf>
    <xf numFmtId="1" fontId="15" fillId="31" borderId="55" xfId="0" applyNumberFormat="1" applyFont="1" applyFill="1" applyBorder="1" applyAlignment="1">
      <alignment horizontal="center"/>
    </xf>
    <xf numFmtId="1" fontId="11" fillId="31" borderId="55" xfId="0" applyNumberFormat="1" applyFont="1" applyFill="1" applyBorder="1" applyAlignment="1">
      <alignment horizontal="center"/>
    </xf>
    <xf numFmtId="171" fontId="25" fillId="31" borderId="59" xfId="0" applyNumberFormat="1" applyFont="1" applyFill="1" applyBorder="1" applyAlignment="1">
      <alignment horizontal="center"/>
    </xf>
    <xf numFmtId="1" fontId="4" fillId="31" borderId="45" xfId="0" applyNumberFormat="1" applyFont="1" applyFill="1" applyBorder="1" applyAlignment="1">
      <alignment horizontal="center"/>
    </xf>
    <xf numFmtId="0" fontId="27" fillId="31" borderId="28" xfId="0" applyFont="1" applyFill="1" applyBorder="1" applyAlignment="1">
      <alignment horizontal="center"/>
    </xf>
    <xf numFmtId="0" fontId="27" fillId="31" borderId="11" xfId="0" applyFont="1" applyFill="1" applyBorder="1" applyAlignment="1">
      <alignment horizontal="center"/>
    </xf>
    <xf numFmtId="0" fontId="28" fillId="31" borderId="28" xfId="0" applyFont="1" applyFill="1" applyBorder="1" applyAlignment="1">
      <alignment horizontal="center"/>
    </xf>
    <xf numFmtId="0" fontId="28" fillId="31" borderId="11" xfId="0" applyFont="1" applyFill="1" applyBorder="1" applyAlignment="1">
      <alignment horizontal="center"/>
    </xf>
    <xf numFmtId="0" fontId="29" fillId="31" borderId="28" xfId="0" applyFont="1" applyFill="1" applyBorder="1" applyAlignment="1">
      <alignment horizontal="center"/>
    </xf>
    <xf numFmtId="0" fontId="29" fillId="31" borderId="10" xfId="0" applyFont="1" applyFill="1" applyBorder="1" applyAlignment="1">
      <alignment horizontal="center"/>
    </xf>
    <xf numFmtId="2" fontId="27" fillId="31" borderId="60" xfId="0" applyNumberFormat="1" applyFont="1" applyFill="1" applyBorder="1" applyAlignment="1">
      <alignment horizontal="center"/>
    </xf>
    <xf numFmtId="2" fontId="28" fillId="31" borderId="60" xfId="0" applyNumberFormat="1" applyFont="1" applyFill="1" applyBorder="1" applyAlignment="1">
      <alignment horizontal="center"/>
    </xf>
    <xf numFmtId="2" fontId="29" fillId="31" borderId="60" xfId="0" applyNumberFormat="1" applyFont="1" applyFill="1" applyBorder="1" applyAlignment="1">
      <alignment horizontal="center"/>
    </xf>
    <xf numFmtId="0" fontId="31" fillId="31" borderId="10" xfId="0" applyFont="1" applyFill="1" applyBorder="1" applyAlignment="1">
      <alignment horizontal="center"/>
    </xf>
    <xf numFmtId="0" fontId="32" fillId="31" borderId="19" xfId="0" applyFont="1" applyFill="1" applyBorder="1" applyAlignment="1">
      <alignment horizontal="center"/>
    </xf>
    <xf numFmtId="0" fontId="32" fillId="31" borderId="25" xfId="0" applyFont="1" applyFill="1" applyBorder="1" applyAlignment="1">
      <alignment horizontal="center"/>
    </xf>
    <xf numFmtId="0" fontId="33" fillId="31" borderId="18" xfId="0" applyFont="1" applyFill="1" applyBorder="1" applyAlignment="1">
      <alignment horizontal="center"/>
    </xf>
    <xf numFmtId="0" fontId="33" fillId="31" borderId="23" xfId="0" applyFont="1" applyFill="1" applyBorder="1" applyAlignment="1">
      <alignment horizontal="center"/>
    </xf>
    <xf numFmtId="0" fontId="33" fillId="31" borderId="25" xfId="0" applyFont="1" applyFill="1" applyBorder="1" applyAlignment="1">
      <alignment horizontal="center"/>
    </xf>
    <xf numFmtId="0" fontId="34" fillId="31" borderId="19" xfId="0" applyFont="1" applyFill="1" applyBorder="1" applyAlignment="1">
      <alignment horizontal="center"/>
    </xf>
    <xf numFmtId="0" fontId="34" fillId="31" borderId="25" xfId="0" applyFont="1" applyFill="1" applyBorder="1" applyAlignment="1">
      <alignment horizontal="center"/>
    </xf>
    <xf numFmtId="0" fontId="5" fillId="31" borderId="18" xfId="0" applyFont="1" applyFill="1" applyBorder="1" applyAlignment="1">
      <alignment horizontal="center"/>
    </xf>
    <xf numFmtId="0" fontId="5" fillId="31" borderId="23" xfId="0" applyFont="1" applyFill="1" applyBorder="1" applyAlignment="1">
      <alignment horizontal="center"/>
    </xf>
    <xf numFmtId="0" fontId="5" fillId="31" borderId="25" xfId="0" applyFont="1" applyFill="1" applyBorder="1" applyAlignment="1">
      <alignment horizontal="center"/>
    </xf>
    <xf numFmtId="0" fontId="35" fillId="31" borderId="25" xfId="0" applyFont="1" applyFill="1" applyBorder="1" applyAlignment="1">
      <alignment horizontal="center"/>
    </xf>
    <xf numFmtId="0" fontId="35" fillId="31" borderId="23" xfId="0" applyFont="1" applyFill="1" applyBorder="1" applyAlignment="1">
      <alignment horizontal="center"/>
    </xf>
    <xf numFmtId="0" fontId="35" fillId="31" borderId="18" xfId="0" applyFont="1" applyFill="1" applyBorder="1" applyAlignment="1">
      <alignment horizontal="center"/>
    </xf>
    <xf numFmtId="0" fontId="35" fillId="31" borderId="19" xfId="0" applyFont="1" applyFill="1" applyBorder="1" applyAlignment="1">
      <alignment horizontal="center"/>
    </xf>
    <xf numFmtId="0" fontId="110" fillId="35" borderId="28" xfId="0" applyFont="1" applyFill="1" applyBorder="1" applyAlignment="1">
      <alignment horizontal="center"/>
    </xf>
    <xf numFmtId="0" fontId="110" fillId="35" borderId="10" xfId="0" applyFont="1" applyFill="1" applyBorder="1" applyAlignment="1">
      <alignment horizontal="center"/>
    </xf>
    <xf numFmtId="0" fontId="30" fillId="31" borderId="28" xfId="0" applyFont="1" applyFill="1" applyBorder="1" applyAlignment="1">
      <alignment horizontal="center"/>
    </xf>
    <xf numFmtId="0" fontId="30" fillId="31" borderId="10" xfId="0" applyFont="1" applyFill="1" applyBorder="1" applyAlignment="1">
      <alignment horizontal="center"/>
    </xf>
    <xf numFmtId="0" fontId="30" fillId="31" borderId="25" xfId="0" applyFont="1" applyFill="1" applyBorder="1" applyAlignment="1">
      <alignment horizontal="center"/>
    </xf>
    <xf numFmtId="0" fontId="30" fillId="31" borderId="17" xfId="0" applyFont="1" applyFill="1" applyBorder="1" applyAlignment="1">
      <alignment horizontal="center"/>
    </xf>
    <xf numFmtId="0" fontId="27" fillId="31" borderId="10" xfId="0" applyFont="1" applyFill="1" applyBorder="1" applyAlignment="1">
      <alignment horizontal="center"/>
    </xf>
    <xf numFmtId="0" fontId="27" fillId="31" borderId="25" xfId="0" applyFont="1" applyFill="1" applyBorder="1" applyAlignment="1">
      <alignment horizontal="center"/>
    </xf>
    <xf numFmtId="0" fontId="27" fillId="31" borderId="17" xfId="0" applyFont="1" applyFill="1" applyBorder="1" applyAlignment="1">
      <alignment horizontal="center"/>
    </xf>
    <xf numFmtId="0" fontId="36" fillId="31" borderId="28" xfId="0" applyFont="1" applyFill="1" applyBorder="1" applyAlignment="1">
      <alignment horizontal="center"/>
    </xf>
    <xf numFmtId="0" fontId="36" fillId="31" borderId="10" xfId="0" applyFont="1" applyFill="1" applyBorder="1" applyAlignment="1">
      <alignment horizontal="center"/>
    </xf>
    <xf numFmtId="0" fontId="31" fillId="31" borderId="17" xfId="0" applyFont="1" applyFill="1" applyBorder="1" applyAlignment="1">
      <alignment horizontal="center"/>
    </xf>
    <xf numFmtId="0" fontId="31" fillId="31" borderId="25" xfId="0" applyFont="1" applyFill="1" applyBorder="1" applyAlignment="1">
      <alignment horizontal="center"/>
    </xf>
    <xf numFmtId="0" fontId="37" fillId="31" borderId="17" xfId="0" applyFont="1" applyFill="1" applyBorder="1" applyAlignment="1">
      <alignment horizontal="center"/>
    </xf>
    <xf numFmtId="0" fontId="37" fillId="31" borderId="28" xfId="0" applyFont="1" applyFill="1" applyBorder="1" applyAlignment="1">
      <alignment horizontal="center"/>
    </xf>
    <xf numFmtId="0" fontId="37" fillId="31" borderId="10" xfId="0" applyFont="1" applyFill="1" applyBorder="1" applyAlignment="1">
      <alignment horizontal="center"/>
    </xf>
    <xf numFmtId="0" fontId="37" fillId="31" borderId="25" xfId="0" applyFont="1" applyFill="1" applyBorder="1" applyAlignment="1">
      <alignment horizontal="center"/>
    </xf>
    <xf numFmtId="0" fontId="38" fillId="31" borderId="17" xfId="0" applyFont="1" applyFill="1" applyBorder="1" applyAlignment="1">
      <alignment horizontal="center"/>
    </xf>
    <xf numFmtId="0" fontId="38" fillId="31" borderId="25" xfId="0" applyFont="1" applyFill="1" applyBorder="1" applyAlignment="1">
      <alignment horizontal="center"/>
    </xf>
    <xf numFmtId="0" fontId="29" fillId="31" borderId="17" xfId="0" applyFont="1" applyFill="1" applyBorder="1" applyAlignment="1">
      <alignment horizontal="center"/>
    </xf>
    <xf numFmtId="0" fontId="29" fillId="31" borderId="25" xfId="0" applyFont="1" applyFill="1" applyBorder="1" applyAlignment="1">
      <alignment horizontal="center"/>
    </xf>
    <xf numFmtId="2" fontId="110" fillId="35" borderId="60" xfId="0" applyNumberFormat="1" applyFont="1" applyFill="1" applyBorder="1" applyAlignment="1">
      <alignment horizontal="center"/>
    </xf>
    <xf numFmtId="2" fontId="30" fillId="31" borderId="60" xfId="0" applyNumberFormat="1" applyFont="1" applyFill="1" applyBorder="1" applyAlignment="1">
      <alignment horizontal="center"/>
    </xf>
    <xf numFmtId="2" fontId="30" fillId="31" borderId="45" xfId="0" applyNumberFormat="1" applyFont="1" applyFill="1" applyBorder="1" applyAlignment="1">
      <alignment horizontal="center"/>
    </xf>
    <xf numFmtId="2" fontId="27" fillId="31" borderId="45" xfId="0" applyNumberFormat="1" applyFont="1" applyFill="1" applyBorder="1" applyAlignment="1">
      <alignment horizontal="center"/>
    </xf>
    <xf numFmtId="2" fontId="36" fillId="31" borderId="60" xfId="0" applyNumberFormat="1" applyFont="1" applyFill="1" applyBorder="1" applyAlignment="1">
      <alignment horizontal="center"/>
    </xf>
    <xf numFmtId="2" fontId="31" fillId="31" borderId="45" xfId="0" applyNumberFormat="1" applyFont="1" applyFill="1" applyBorder="1" applyAlignment="1">
      <alignment horizontal="center"/>
    </xf>
    <xf numFmtId="2" fontId="37" fillId="31" borderId="60" xfId="0" applyNumberFormat="1" applyFont="1" applyFill="1" applyBorder="1" applyAlignment="1">
      <alignment horizontal="center"/>
    </xf>
    <xf numFmtId="2" fontId="37" fillId="31" borderId="45" xfId="0" applyNumberFormat="1" applyFont="1" applyFill="1" applyBorder="1" applyAlignment="1">
      <alignment horizontal="center"/>
    </xf>
    <xf numFmtId="2" fontId="38" fillId="31" borderId="45" xfId="0" applyNumberFormat="1" applyFont="1" applyFill="1" applyBorder="1" applyAlignment="1">
      <alignment horizontal="center"/>
    </xf>
    <xf numFmtId="2" fontId="29" fillId="31" borderId="45" xfId="0" applyNumberFormat="1" applyFont="1" applyFill="1" applyBorder="1" applyAlignment="1">
      <alignment horizontal="center"/>
    </xf>
    <xf numFmtId="171" fontId="30" fillId="31" borderId="51" xfId="0" applyNumberFormat="1" applyFont="1" applyFill="1" applyBorder="1" applyAlignment="1">
      <alignment horizontal="center"/>
    </xf>
    <xf numFmtId="171" fontId="30" fillId="31" borderId="49" xfId="0" applyNumberFormat="1" applyFont="1" applyFill="1" applyBorder="1" applyAlignment="1">
      <alignment horizontal="center"/>
    </xf>
    <xf numFmtId="171" fontId="27" fillId="31" borderId="50" xfId="0" applyNumberFormat="1" applyFont="1" applyFill="1" applyBorder="1" applyAlignment="1">
      <alignment horizontal="center"/>
    </xf>
    <xf numFmtId="171" fontId="36" fillId="31" borderId="50" xfId="0" applyNumberFormat="1" applyFont="1" applyFill="1" applyBorder="1" applyAlignment="1">
      <alignment horizontal="center"/>
    </xf>
    <xf numFmtId="0" fontId="36" fillId="31" borderId="25" xfId="0" applyFont="1" applyFill="1" applyBorder="1" applyAlignment="1">
      <alignment horizontal="center"/>
    </xf>
    <xf numFmtId="171" fontId="37" fillId="31" borderId="50" xfId="0" applyNumberFormat="1" applyFont="1" applyFill="1" applyBorder="1" applyAlignment="1">
      <alignment horizontal="center"/>
    </xf>
    <xf numFmtId="171" fontId="38" fillId="31" borderId="50" xfId="0" applyNumberFormat="1" applyFont="1" applyFill="1" applyBorder="1" applyAlignment="1">
      <alignment horizontal="center"/>
    </xf>
    <xf numFmtId="0" fontId="111" fillId="31" borderId="25" xfId="0" applyFont="1" applyFill="1" applyBorder="1" applyAlignment="1">
      <alignment horizontal="center"/>
    </xf>
    <xf numFmtId="171" fontId="38" fillId="31" borderId="48" xfId="0" applyNumberFormat="1" applyFont="1" applyFill="1" applyBorder="1" applyAlignment="1">
      <alignment horizontal="center"/>
    </xf>
    <xf numFmtId="171" fontId="29" fillId="31" borderId="49" xfId="0" applyNumberFormat="1" applyFont="1" applyFill="1" applyBorder="1" applyAlignment="1">
      <alignment horizontal="center"/>
    </xf>
    <xf numFmtId="171" fontId="39" fillId="31" borderId="49" xfId="0" applyNumberFormat="1" applyFont="1" applyFill="1" applyBorder="1" applyAlignment="1">
      <alignment horizontal="center"/>
    </xf>
    <xf numFmtId="0" fontId="39" fillId="31" borderId="25" xfId="0" applyFont="1" applyFill="1" applyBorder="1" applyAlignment="1">
      <alignment horizontal="center"/>
    </xf>
    <xf numFmtId="0" fontId="40" fillId="31" borderId="10" xfId="0" applyFont="1" applyFill="1" applyBorder="1" applyAlignment="1">
      <alignment horizontal="center"/>
    </xf>
    <xf numFmtId="0" fontId="40" fillId="31" borderId="28" xfId="0" applyFont="1" applyFill="1" applyBorder="1" applyAlignment="1">
      <alignment horizontal="center"/>
    </xf>
    <xf numFmtId="2" fontId="40" fillId="31" borderId="60" xfId="0" applyNumberFormat="1" applyFont="1" applyFill="1" applyBorder="1" applyAlignment="1">
      <alignment horizontal="center"/>
    </xf>
    <xf numFmtId="171" fontId="40" fillId="31" borderId="10" xfId="0" applyNumberFormat="1" applyFont="1" applyFill="1" applyBorder="1" applyAlignment="1">
      <alignment horizontal="center"/>
    </xf>
    <xf numFmtId="0" fontId="41" fillId="31" borderId="10" xfId="0" applyFont="1" applyFill="1" applyBorder="1" applyAlignment="1">
      <alignment horizontal="center"/>
    </xf>
    <xf numFmtId="0" fontId="42" fillId="31" borderId="28" xfId="0" applyFont="1" applyFill="1" applyBorder="1" applyAlignment="1">
      <alignment horizontal="center"/>
    </xf>
    <xf numFmtId="2" fontId="42" fillId="31" borderId="60" xfId="0" applyNumberFormat="1" applyFont="1" applyFill="1" applyBorder="1" applyAlignment="1">
      <alignment horizontal="center"/>
    </xf>
    <xf numFmtId="171" fontId="41" fillId="31" borderId="10" xfId="0" applyNumberFormat="1" applyFont="1" applyFill="1" applyBorder="1" applyAlignment="1">
      <alignment horizontal="center"/>
    </xf>
    <xf numFmtId="171" fontId="43" fillId="31" borderId="48" xfId="0" applyNumberFormat="1" applyFont="1" applyFill="1" applyBorder="1" applyAlignment="1">
      <alignment horizontal="center"/>
    </xf>
    <xf numFmtId="2" fontId="44" fillId="31" borderId="27" xfId="0" applyNumberFormat="1" applyFont="1" applyFill="1" applyBorder="1" applyAlignment="1">
      <alignment horizontal="center"/>
    </xf>
    <xf numFmtId="0" fontId="44" fillId="31" borderId="24" xfId="0" applyFont="1" applyFill="1" applyBorder="1" applyAlignment="1">
      <alignment horizontal="center"/>
    </xf>
    <xf numFmtId="0" fontId="43" fillId="35" borderId="25" xfId="0" applyFont="1" applyFill="1" applyBorder="1" applyAlignment="1">
      <alignment horizontal="center"/>
    </xf>
    <xf numFmtId="0" fontId="32" fillId="31" borderId="18" xfId="0" applyFont="1" applyFill="1" applyBorder="1" applyAlignment="1">
      <alignment horizontal="center"/>
    </xf>
    <xf numFmtId="0" fontId="32" fillId="31" borderId="23" xfId="0" applyFont="1" applyFill="1" applyBorder="1" applyAlignment="1">
      <alignment horizontal="center"/>
    </xf>
    <xf numFmtId="0" fontId="7" fillId="31" borderId="25" xfId="0" applyFont="1" applyFill="1" applyBorder="1" applyAlignment="1">
      <alignment horizontal="center"/>
    </xf>
    <xf numFmtId="0" fontId="45" fillId="31" borderId="18" xfId="0" applyFont="1" applyFill="1" applyBorder="1" applyAlignment="1">
      <alignment horizontal="center"/>
    </xf>
    <xf numFmtId="0" fontId="45" fillId="31" borderId="23" xfId="0" applyFont="1" applyFill="1" applyBorder="1" applyAlignment="1">
      <alignment horizontal="center"/>
    </xf>
    <xf numFmtId="0" fontId="45" fillId="31" borderId="25" xfId="0" applyFont="1" applyFill="1" applyBorder="1" applyAlignment="1">
      <alignment horizontal="center"/>
    </xf>
    <xf numFmtId="0" fontId="46" fillId="31" borderId="25" xfId="0" applyFont="1" applyFill="1" applyBorder="1" applyAlignment="1">
      <alignment horizontal="center"/>
    </xf>
    <xf numFmtId="0" fontId="46" fillId="31" borderId="19" xfId="0" applyFont="1" applyFill="1" applyBorder="1" applyAlignment="1">
      <alignment horizontal="center"/>
    </xf>
    <xf numFmtId="0" fontId="47" fillId="31" borderId="25" xfId="0" applyFont="1" applyFill="1" applyBorder="1" applyAlignment="1">
      <alignment horizontal="center"/>
    </xf>
    <xf numFmtId="0" fontId="47" fillId="31" borderId="19" xfId="0" applyFont="1" applyFill="1" applyBorder="1" applyAlignment="1">
      <alignment horizontal="center"/>
    </xf>
    <xf numFmtId="171" fontId="48" fillId="31" borderId="50" xfId="0" applyNumberFormat="1" applyFont="1" applyFill="1" applyBorder="1" applyAlignment="1">
      <alignment horizontal="center"/>
    </xf>
    <xf numFmtId="2" fontId="48" fillId="31" borderId="47" xfId="0" applyNumberFormat="1" applyFont="1" applyFill="1" applyBorder="1" applyAlignment="1">
      <alignment horizontal="center"/>
    </xf>
    <xf numFmtId="0" fontId="48" fillId="31" borderId="22" xfId="0" applyFont="1" applyFill="1" applyBorder="1" applyAlignment="1">
      <alignment horizontal="center"/>
    </xf>
    <xf numFmtId="0" fontId="48" fillId="31" borderId="25" xfId="0" applyFont="1" applyFill="1" applyBorder="1" applyAlignment="1">
      <alignment horizontal="center"/>
    </xf>
    <xf numFmtId="0" fontId="112" fillId="31" borderId="25" xfId="0" applyFont="1" applyFill="1" applyBorder="1" applyAlignment="1">
      <alignment horizontal="center"/>
    </xf>
    <xf numFmtId="0" fontId="113" fillId="31" borderId="22" xfId="0" applyFont="1" applyFill="1" applyBorder="1" applyAlignment="1">
      <alignment horizontal="center"/>
    </xf>
    <xf numFmtId="2" fontId="113" fillId="31" borderId="47" xfId="0" applyNumberFormat="1" applyFont="1" applyFill="1" applyBorder="1" applyAlignment="1">
      <alignment horizontal="center"/>
    </xf>
    <xf numFmtId="171" fontId="114" fillId="31" borderId="49" xfId="0" applyNumberFormat="1" applyFont="1" applyFill="1" applyBorder="1" applyAlignment="1">
      <alignment horizontal="center"/>
    </xf>
    <xf numFmtId="171" fontId="43" fillId="31" borderId="49" xfId="0" applyNumberFormat="1" applyFont="1" applyFill="1" applyBorder="1" applyAlignment="1">
      <alignment horizontal="center"/>
    </xf>
    <xf numFmtId="2" fontId="43" fillId="31" borderId="45" xfId="0" applyNumberFormat="1" applyFont="1" applyFill="1" applyBorder="1" applyAlignment="1">
      <alignment horizontal="center"/>
    </xf>
    <xf numFmtId="0" fontId="43" fillId="31" borderId="17" xfId="0" applyFont="1" applyFill="1" applyBorder="1" applyAlignment="1">
      <alignment horizontal="center"/>
    </xf>
    <xf numFmtId="0" fontId="110" fillId="35" borderId="17" xfId="0" applyFont="1" applyFill="1" applyBorder="1" applyAlignment="1">
      <alignment horizontal="center"/>
    </xf>
    <xf numFmtId="0" fontId="110" fillId="35" borderId="25" xfId="0" applyFont="1" applyFill="1" applyBorder="1" applyAlignment="1">
      <alignment horizontal="center"/>
    </xf>
    <xf numFmtId="0" fontId="36" fillId="31" borderId="34" xfId="0" applyFont="1" applyFill="1" applyBorder="1" applyAlignment="1">
      <alignment horizontal="center"/>
    </xf>
    <xf numFmtId="0" fontId="36" fillId="31" borderId="36" xfId="0" applyFont="1" applyFill="1" applyBorder="1" applyAlignment="1">
      <alignment horizontal="center"/>
    </xf>
    <xf numFmtId="0" fontId="31" fillId="31" borderId="28" xfId="0" applyFont="1" applyFill="1" applyBorder="1" applyAlignment="1">
      <alignment horizontal="center"/>
    </xf>
    <xf numFmtId="0" fontId="29" fillId="31" borderId="58" xfId="0" applyFont="1" applyFill="1" applyBorder="1" applyAlignment="1">
      <alignment horizontal="center"/>
    </xf>
    <xf numFmtId="0" fontId="29" fillId="31" borderId="12" xfId="0" applyFont="1" applyFill="1" applyBorder="1" applyAlignment="1">
      <alignment horizontal="center"/>
    </xf>
    <xf numFmtId="0" fontId="29" fillId="31" borderId="36" xfId="0" applyFont="1" applyFill="1" applyBorder="1" applyAlignment="1">
      <alignment horizontal="center"/>
    </xf>
    <xf numFmtId="0" fontId="29" fillId="31" borderId="44" xfId="0" applyFont="1" applyFill="1" applyBorder="1" applyAlignment="1">
      <alignment horizontal="center"/>
    </xf>
    <xf numFmtId="0" fontId="36" fillId="31" borderId="58" xfId="0" applyFont="1" applyFill="1" applyBorder="1" applyAlignment="1">
      <alignment horizontal="center"/>
    </xf>
    <xf numFmtId="0" fontId="36" fillId="31" borderId="12" xfId="0" applyFont="1" applyFill="1" applyBorder="1" applyAlignment="1">
      <alignment horizontal="center"/>
    </xf>
    <xf numFmtId="0" fontId="51" fillId="31" borderId="10" xfId="0" applyFont="1" applyFill="1" applyBorder="1" applyAlignment="1">
      <alignment horizontal="center"/>
    </xf>
    <xf numFmtId="2" fontId="110" fillId="35" borderId="45" xfId="0" applyNumberFormat="1" applyFont="1" applyFill="1" applyBorder="1" applyAlignment="1">
      <alignment horizontal="center"/>
    </xf>
    <xf numFmtId="2" fontId="36" fillId="31" borderId="45" xfId="0" applyNumberFormat="1" applyFont="1" applyFill="1" applyBorder="1" applyAlignment="1">
      <alignment horizontal="center"/>
    </xf>
    <xf numFmtId="2" fontId="31" fillId="31" borderId="60" xfId="0" applyNumberFormat="1" applyFont="1" applyFill="1" applyBorder="1" applyAlignment="1">
      <alignment horizontal="center"/>
    </xf>
    <xf numFmtId="2" fontId="29" fillId="31" borderId="56" xfId="0" applyNumberFormat="1" applyFont="1" applyFill="1" applyBorder="1" applyAlignment="1">
      <alignment horizontal="center"/>
    </xf>
    <xf numFmtId="171" fontId="110" fillId="35" borderId="49" xfId="0" applyNumberFormat="1" applyFont="1" applyFill="1" applyBorder="1" applyAlignment="1">
      <alignment horizontal="center"/>
    </xf>
    <xf numFmtId="171" fontId="31" fillId="31" borderId="51" xfId="0" applyNumberFormat="1" applyFont="1" applyFill="1" applyBorder="1" applyAlignment="1">
      <alignment horizontal="center"/>
    </xf>
    <xf numFmtId="171" fontId="37" fillId="31" borderId="59" xfId="0" applyNumberFormat="1" applyFont="1" applyFill="1" applyBorder="1" applyAlignment="1">
      <alignment horizontal="center"/>
    </xf>
    <xf numFmtId="0" fontId="38" fillId="31" borderId="36" xfId="0" applyFont="1" applyFill="1" applyBorder="1" applyAlignment="1">
      <alignment horizontal="center"/>
    </xf>
    <xf numFmtId="0" fontId="115" fillId="35" borderId="19" xfId="0" applyFont="1" applyFill="1" applyBorder="1" applyAlignment="1">
      <alignment horizontal="center"/>
    </xf>
    <xf numFmtId="0" fontId="115" fillId="35" borderId="18" xfId="0" applyFont="1" applyFill="1" applyBorder="1" applyAlignment="1">
      <alignment horizontal="center"/>
    </xf>
    <xf numFmtId="0" fontId="115" fillId="35" borderId="25" xfId="0" applyFont="1" applyFill="1" applyBorder="1" applyAlignment="1">
      <alignment horizontal="center"/>
    </xf>
    <xf numFmtId="0" fontId="33" fillId="31" borderId="19" xfId="0" applyFont="1" applyFill="1" applyBorder="1" applyAlignment="1">
      <alignment horizontal="center"/>
    </xf>
    <xf numFmtId="0" fontId="7" fillId="31" borderId="29" xfId="0" applyFont="1" applyFill="1" applyBorder="1" applyAlignment="1">
      <alignment horizontal="center"/>
    </xf>
    <xf numFmtId="0" fontId="7" fillId="31" borderId="18" xfId="0" applyFont="1" applyFill="1" applyBorder="1" applyAlignment="1">
      <alignment horizontal="center"/>
    </xf>
    <xf numFmtId="0" fontId="7" fillId="31" borderId="23" xfId="0" applyFont="1" applyFill="1" applyBorder="1" applyAlignment="1">
      <alignment horizontal="center"/>
    </xf>
    <xf numFmtId="0" fontId="34" fillId="31" borderId="18" xfId="0" applyFont="1" applyFill="1" applyBorder="1" applyAlignment="1">
      <alignment horizontal="center"/>
    </xf>
    <xf numFmtId="0" fontId="34" fillId="31" borderId="23" xfId="0" applyFont="1" applyFill="1" applyBorder="1" applyAlignment="1">
      <alignment horizontal="center"/>
    </xf>
    <xf numFmtId="0" fontId="45" fillId="31" borderId="29" xfId="0" applyFont="1" applyFill="1" applyBorder="1" applyAlignment="1">
      <alignment horizontal="center"/>
    </xf>
    <xf numFmtId="171" fontId="38" fillId="31" borderId="49" xfId="0" applyNumberFormat="1" applyFont="1" applyFill="1" applyBorder="1" applyAlignment="1">
      <alignment horizontal="center"/>
    </xf>
    <xf numFmtId="0" fontId="49" fillId="31" borderId="10" xfId="0" applyFont="1" applyFill="1" applyBorder="1" applyAlignment="1">
      <alignment horizontal="center"/>
    </xf>
    <xf numFmtId="0" fontId="49" fillId="31" borderId="28" xfId="0" applyFont="1" applyFill="1" applyBorder="1" applyAlignment="1">
      <alignment horizontal="center"/>
    </xf>
    <xf numFmtId="2" fontId="49" fillId="31" borderId="60" xfId="0" applyNumberFormat="1" applyFont="1" applyFill="1" applyBorder="1" applyAlignment="1">
      <alignment horizontal="center"/>
    </xf>
    <xf numFmtId="171" fontId="49" fillId="31" borderId="51" xfId="0" applyNumberFormat="1" applyFont="1" applyFill="1" applyBorder="1" applyAlignment="1">
      <alignment horizontal="center"/>
    </xf>
    <xf numFmtId="0" fontId="52" fillId="31" borderId="11" xfId="0" applyFont="1" applyFill="1" applyBorder="1" applyAlignment="1">
      <alignment horizontal="center"/>
    </xf>
    <xf numFmtId="0" fontId="52" fillId="31" borderId="28" xfId="0" applyFont="1" applyFill="1" applyBorder="1" applyAlignment="1">
      <alignment horizontal="center"/>
    </xf>
    <xf numFmtId="2" fontId="52" fillId="31" borderId="60" xfId="0" applyNumberFormat="1" applyFont="1" applyFill="1" applyBorder="1" applyAlignment="1">
      <alignment horizontal="center"/>
    </xf>
    <xf numFmtId="171" fontId="52" fillId="31" borderId="59" xfId="0" applyNumberFormat="1" applyFont="1" applyFill="1" applyBorder="1" applyAlignment="1">
      <alignment horizontal="center"/>
    </xf>
    <xf numFmtId="0" fontId="50" fillId="31" borderId="32" xfId="0" applyFont="1" applyFill="1" applyBorder="1" applyAlignment="1">
      <alignment horizontal="center"/>
    </xf>
    <xf numFmtId="0" fontId="53" fillId="31" borderId="24" xfId="0" applyFont="1" applyFill="1" applyBorder="1" applyAlignment="1">
      <alignment horizontal="center"/>
    </xf>
    <xf numFmtId="2" fontId="53" fillId="31" borderId="27" xfId="0" applyNumberFormat="1" applyFont="1" applyFill="1" applyBorder="1" applyAlignment="1">
      <alignment horizontal="center"/>
    </xf>
    <xf numFmtId="171" fontId="50" fillId="31" borderId="49" xfId="0" applyNumberFormat="1" applyFont="1" applyFill="1" applyBorder="1" applyAlignment="1">
      <alignment horizontal="center"/>
    </xf>
    <xf numFmtId="0" fontId="46" fillId="31" borderId="26" xfId="0" applyFont="1" applyFill="1" applyBorder="1" applyAlignment="1">
      <alignment horizontal="center"/>
    </xf>
    <xf numFmtId="0" fontId="46" fillId="31" borderId="30" xfId="0" applyFont="1" applyFill="1" applyBorder="1" applyAlignment="1">
      <alignment horizontal="center"/>
    </xf>
    <xf numFmtId="0" fontId="46" fillId="31" borderId="20" xfId="0" applyFont="1" applyFill="1" applyBorder="1" applyAlignment="1">
      <alignment horizontal="center"/>
    </xf>
    <xf numFmtId="0" fontId="46" fillId="31" borderId="21" xfId="0" applyFont="1" applyFill="1" applyBorder="1" applyAlignment="1">
      <alignment horizontal="center"/>
    </xf>
    <xf numFmtId="0" fontId="35" fillId="31" borderId="26" xfId="0" applyFont="1" applyFill="1" applyBorder="1" applyAlignment="1">
      <alignment horizontal="center"/>
    </xf>
    <xf numFmtId="0" fontId="35" fillId="31" borderId="30" xfId="0" applyFont="1" applyFill="1" applyBorder="1" applyAlignment="1">
      <alignment horizontal="center"/>
    </xf>
    <xf numFmtId="0" fontId="47" fillId="31" borderId="26" xfId="0" applyFont="1" applyFill="1" applyBorder="1" applyAlignment="1">
      <alignment horizontal="center"/>
    </xf>
    <xf numFmtId="0" fontId="47" fillId="31" borderId="21" xfId="0" applyFont="1" applyFill="1" applyBorder="1" applyAlignment="1">
      <alignment horizontal="center"/>
    </xf>
    <xf numFmtId="0" fontId="5" fillId="31" borderId="26" xfId="0" applyFont="1" applyFill="1" applyBorder="1" applyAlignment="1">
      <alignment horizontal="center"/>
    </xf>
    <xf numFmtId="0" fontId="5" fillId="31" borderId="30" xfId="0" applyFont="1" applyFill="1" applyBorder="1" applyAlignment="1">
      <alignment horizontal="center"/>
    </xf>
    <xf numFmtId="0" fontId="5" fillId="31" borderId="20" xfId="0" applyFont="1" applyFill="1" applyBorder="1" applyAlignment="1">
      <alignment horizontal="center"/>
    </xf>
    <xf numFmtId="0" fontId="5" fillId="31" borderId="31" xfId="0" applyFont="1" applyFill="1" applyBorder="1" applyAlignment="1">
      <alignment horizontal="center"/>
    </xf>
    <xf numFmtId="0" fontId="48" fillId="31" borderId="10" xfId="0" applyFont="1" applyFill="1" applyBorder="1" applyAlignment="1">
      <alignment horizontal="center"/>
    </xf>
    <xf numFmtId="0" fontId="56" fillId="31" borderId="28" xfId="0" applyFont="1" applyFill="1" applyBorder="1" applyAlignment="1">
      <alignment horizontal="center"/>
    </xf>
    <xf numFmtId="2" fontId="56" fillId="31" borderId="60" xfId="0" applyNumberFormat="1" applyFont="1" applyFill="1" applyBorder="1" applyAlignment="1">
      <alignment horizontal="center"/>
    </xf>
    <xf numFmtId="171" fontId="48" fillId="31" borderId="59" xfId="0" applyNumberFormat="1" applyFont="1" applyFill="1" applyBorder="1" applyAlignment="1">
      <alignment horizontal="center"/>
    </xf>
    <xf numFmtId="0" fontId="50" fillId="31" borderId="36" xfId="0" applyFont="1" applyFill="1" applyBorder="1" applyAlignment="1">
      <alignment horizontal="center"/>
    </xf>
    <xf numFmtId="0" fontId="53" fillId="31" borderId="34" xfId="0" applyFont="1" applyFill="1" applyBorder="1" applyAlignment="1">
      <alignment horizontal="center"/>
    </xf>
    <xf numFmtId="2" fontId="53" fillId="31" borderId="45" xfId="0" applyNumberFormat="1" applyFont="1" applyFill="1" applyBorder="1" applyAlignment="1">
      <alignment horizontal="center"/>
    </xf>
    <xf numFmtId="171" fontId="50" fillId="31" borderId="50" xfId="0" applyNumberFormat="1" applyFont="1" applyFill="1" applyBorder="1" applyAlignment="1">
      <alignment horizontal="center"/>
    </xf>
    <xf numFmtId="0" fontId="27" fillId="31" borderId="34" xfId="0" applyFont="1" applyFill="1" applyBorder="1" applyAlignment="1">
      <alignment horizontal="center"/>
    </xf>
    <xf numFmtId="0" fontId="36" fillId="31" borderId="17" xfId="0" applyFont="1" applyFill="1" applyBorder="1" applyAlignment="1">
      <alignment horizontal="center"/>
    </xf>
    <xf numFmtId="0" fontId="38" fillId="31" borderId="24" xfId="0" applyFont="1" applyFill="1" applyBorder="1" applyAlignment="1">
      <alignment horizontal="center"/>
    </xf>
    <xf numFmtId="2" fontId="27" fillId="31" borderId="55" xfId="0" applyNumberFormat="1" applyFont="1" applyFill="1" applyBorder="1" applyAlignment="1">
      <alignment horizontal="center"/>
    </xf>
    <xf numFmtId="2" fontId="38" fillId="31" borderId="27" xfId="0" applyNumberFormat="1" applyFont="1" applyFill="1" applyBorder="1" applyAlignment="1">
      <alignment horizontal="center"/>
    </xf>
    <xf numFmtId="171" fontId="36" fillId="31" borderId="59" xfId="0" applyNumberFormat="1" applyFont="1" applyFill="1" applyBorder="1" applyAlignment="1">
      <alignment horizontal="center"/>
    </xf>
    <xf numFmtId="171" fontId="29" fillId="31" borderId="59" xfId="0" applyNumberFormat="1" applyFont="1" applyFill="1" applyBorder="1" applyAlignment="1">
      <alignment horizontal="center"/>
    </xf>
    <xf numFmtId="171" fontId="111" fillId="31" borderId="49" xfId="0" applyNumberFormat="1" applyFont="1" applyFill="1" applyBorder="1" applyAlignment="1">
      <alignment horizontal="center"/>
    </xf>
    <xf numFmtId="0" fontId="35" fillId="31" borderId="20" xfId="0" applyFont="1" applyFill="1" applyBorder="1" applyAlignment="1">
      <alignment horizontal="center"/>
    </xf>
    <xf numFmtId="0" fontId="45" fillId="31" borderId="26" xfId="0" applyFont="1" applyFill="1" applyBorder="1" applyAlignment="1">
      <alignment horizontal="center"/>
    </xf>
    <xf numFmtId="0" fontId="45" fillId="31" borderId="30" xfId="0" applyFont="1" applyFill="1" applyBorder="1" applyAlignment="1">
      <alignment horizontal="center"/>
    </xf>
    <xf numFmtId="0" fontId="45" fillId="31" borderId="20" xfId="0" applyFont="1" applyFill="1" applyBorder="1" applyAlignment="1">
      <alignment horizontal="center"/>
    </xf>
    <xf numFmtId="0" fontId="33" fillId="31" borderId="26" xfId="0" applyFont="1" applyFill="1" applyBorder="1" applyAlignment="1">
      <alignment horizontal="center"/>
    </xf>
    <xf numFmtId="0" fontId="33" fillId="31" borderId="30" xfId="0" applyFont="1" applyFill="1" applyBorder="1" applyAlignment="1">
      <alignment horizontal="center"/>
    </xf>
    <xf numFmtId="0" fontId="33" fillId="31" borderId="20" xfId="0" applyFont="1" applyFill="1" applyBorder="1" applyAlignment="1">
      <alignment horizontal="center"/>
    </xf>
    <xf numFmtId="0" fontId="32" fillId="31" borderId="26" xfId="0" applyFont="1" applyFill="1" applyBorder="1" applyAlignment="1">
      <alignment horizontal="center"/>
    </xf>
    <xf numFmtId="0" fontId="32" fillId="31" borderId="21" xfId="0" applyFont="1" applyFill="1" applyBorder="1" applyAlignment="1">
      <alignment horizontal="center"/>
    </xf>
    <xf numFmtId="0" fontId="115" fillId="35" borderId="23" xfId="0" applyFont="1" applyFill="1" applyBorder="1" applyAlignment="1">
      <alignment horizontal="center"/>
    </xf>
    <xf numFmtId="171" fontId="49" fillId="31" borderId="53" xfId="0" applyNumberFormat="1" applyFont="1" applyFill="1" applyBorder="1" applyAlignment="1">
      <alignment horizontal="center"/>
    </xf>
    <xf numFmtId="2" fontId="49" fillId="31" borderId="45" xfId="0" applyNumberFormat="1" applyFont="1" applyFill="1" applyBorder="1" applyAlignment="1">
      <alignment horizontal="center"/>
    </xf>
    <xf numFmtId="0" fontId="49" fillId="31" borderId="17" xfId="0" applyFont="1" applyFill="1" applyBorder="1" applyAlignment="1">
      <alignment horizontal="center"/>
    </xf>
    <xf numFmtId="0" fontId="49" fillId="31" borderId="25" xfId="0" applyFont="1" applyFill="1" applyBorder="1" applyAlignment="1">
      <alignment horizontal="center"/>
    </xf>
    <xf numFmtId="171" fontId="116" fillId="35" borderId="51" xfId="0" applyNumberFormat="1" applyFont="1" applyFill="1" applyBorder="1" applyAlignment="1">
      <alignment horizontal="center"/>
    </xf>
    <xf numFmtId="2" fontId="116" fillId="35" borderId="60" xfId="0" applyNumberFormat="1" applyFont="1" applyFill="1" applyBorder="1" applyAlignment="1">
      <alignment horizontal="center"/>
    </xf>
    <xf numFmtId="0" fontId="116" fillId="35" borderId="28" xfId="0" applyFont="1" applyFill="1" applyBorder="1" applyAlignment="1">
      <alignment horizontal="center"/>
    </xf>
    <xf numFmtId="0" fontId="116" fillId="35" borderId="10" xfId="0" applyFont="1" applyFill="1" applyBorder="1" applyAlignment="1">
      <alignment horizontal="center"/>
    </xf>
    <xf numFmtId="170" fontId="7" fillId="31" borderId="50" xfId="0" applyNumberFormat="1" applyFont="1" applyFill="1" applyBorder="1" applyAlignment="1">
      <alignment horizontal="center"/>
    </xf>
    <xf numFmtId="170" fontId="35" fillId="31" borderId="48" xfId="0" applyNumberFormat="1" applyFont="1" applyFill="1" applyBorder="1" applyAlignment="1">
      <alignment horizontal="center"/>
    </xf>
    <xf numFmtId="170" fontId="45" fillId="31" borderId="52" xfId="0" applyNumberFormat="1" applyFont="1" applyFill="1" applyBorder="1" applyAlignment="1">
      <alignment horizontal="center"/>
    </xf>
    <xf numFmtId="2" fontId="115" fillId="35" borderId="45" xfId="0" applyNumberFormat="1" applyFont="1" applyFill="1" applyBorder="1" applyAlignment="1">
      <alignment horizontal="center"/>
    </xf>
    <xf numFmtId="2" fontId="33" fillId="31" borderId="45" xfId="0" applyNumberFormat="1" applyFont="1" applyFill="1" applyBorder="1" applyAlignment="1">
      <alignment horizontal="center"/>
    </xf>
    <xf numFmtId="2" fontId="45" fillId="31" borderId="45" xfId="0" applyNumberFormat="1" applyFont="1" applyFill="1" applyBorder="1" applyAlignment="1">
      <alignment horizontal="center"/>
    </xf>
    <xf numFmtId="2" fontId="35" fillId="31" borderId="45" xfId="0" applyNumberFormat="1" applyFont="1" applyFill="1" applyBorder="1" applyAlignment="1">
      <alignment horizontal="center"/>
    </xf>
    <xf numFmtId="0" fontId="7" fillId="31" borderId="10" xfId="0" applyFont="1" applyFill="1" applyBorder="1" applyAlignment="1">
      <alignment horizontal="center"/>
    </xf>
    <xf numFmtId="2" fontId="7" fillId="31" borderId="27" xfId="0" applyNumberFormat="1" applyFont="1" applyFill="1" applyBorder="1" applyAlignment="1">
      <alignment horizontal="center"/>
    </xf>
    <xf numFmtId="2" fontId="45" fillId="31" borderId="60" xfId="0" applyNumberFormat="1" applyFont="1" applyFill="1" applyBorder="1" applyAlignment="1">
      <alignment horizontal="center"/>
    </xf>
    <xf numFmtId="0" fontId="45" fillId="31" borderId="10" xfId="0" applyFont="1" applyFill="1" applyBorder="1" applyAlignment="1">
      <alignment horizontal="center"/>
    </xf>
    <xf numFmtId="2" fontId="33" fillId="31" borderId="60" xfId="0" applyNumberFormat="1" applyFont="1" applyFill="1" applyBorder="1" applyAlignment="1">
      <alignment horizontal="center"/>
    </xf>
    <xf numFmtId="0" fontId="33" fillId="31" borderId="10" xfId="0" applyFont="1" applyFill="1" applyBorder="1" applyAlignment="1">
      <alignment horizontal="center"/>
    </xf>
    <xf numFmtId="0" fontId="35" fillId="31" borderId="21" xfId="0" applyFont="1" applyFill="1" applyBorder="1" applyAlignment="1">
      <alignment horizontal="center"/>
    </xf>
    <xf numFmtId="0" fontId="47" fillId="31" borderId="20" xfId="0" applyFont="1" applyFill="1" applyBorder="1" applyAlignment="1">
      <alignment horizontal="center"/>
    </xf>
    <xf numFmtId="0" fontId="35" fillId="31" borderId="35" xfId="0" applyFont="1" applyFill="1" applyBorder="1" applyAlignment="1">
      <alignment horizontal="center"/>
    </xf>
    <xf numFmtId="0" fontId="45" fillId="31" borderId="35" xfId="0" applyFont="1" applyFill="1" applyBorder="1" applyAlignment="1">
      <alignment horizontal="center"/>
    </xf>
    <xf numFmtId="0" fontId="7" fillId="31" borderId="35" xfId="0" applyFont="1" applyFill="1" applyBorder="1" applyAlignment="1">
      <alignment horizontal="center"/>
    </xf>
    <xf numFmtId="0" fontId="33" fillId="31" borderId="35" xfId="0" applyFont="1" applyFill="1" applyBorder="1" applyAlignment="1">
      <alignment horizontal="center"/>
    </xf>
    <xf numFmtId="0" fontId="32" fillId="31" borderId="35" xfId="0" applyFont="1" applyFill="1" applyBorder="1" applyAlignment="1">
      <alignment horizontal="center"/>
    </xf>
    <xf numFmtId="0" fontId="35" fillId="31" borderId="38" xfId="0" applyFont="1" applyFill="1" applyBorder="1" applyAlignment="1">
      <alignment horizontal="center"/>
    </xf>
    <xf numFmtId="0" fontId="45" fillId="31" borderId="38" xfId="0" applyFont="1" applyFill="1" applyBorder="1" applyAlignment="1">
      <alignment horizontal="center"/>
    </xf>
    <xf numFmtId="0" fontId="33" fillId="31" borderId="38" xfId="0" applyFont="1" applyFill="1" applyBorder="1" applyAlignment="1">
      <alignment horizontal="center"/>
    </xf>
    <xf numFmtId="0" fontId="115" fillId="35" borderId="38" xfId="0" applyFont="1" applyFill="1" applyBorder="1" applyAlignment="1">
      <alignment horizontal="center"/>
    </xf>
    <xf numFmtId="0" fontId="46" fillId="31" borderId="38" xfId="0" applyFont="1" applyFill="1" applyBorder="1" applyAlignment="1">
      <alignment horizontal="center"/>
    </xf>
    <xf numFmtId="0" fontId="46" fillId="31" borderId="37" xfId="0" applyFont="1" applyFill="1" applyBorder="1" applyAlignment="1">
      <alignment horizontal="center"/>
    </xf>
    <xf numFmtId="0" fontId="35" fillId="31" borderId="37" xfId="0" applyFont="1" applyFill="1" applyBorder="1" applyAlignment="1">
      <alignment horizontal="center"/>
    </xf>
    <xf numFmtId="0" fontId="47" fillId="31" borderId="37" xfId="0" applyFont="1" applyFill="1" applyBorder="1" applyAlignment="1">
      <alignment horizontal="center"/>
    </xf>
    <xf numFmtId="0" fontId="57" fillId="31" borderId="25" xfId="0" applyFont="1" applyFill="1" applyBorder="1" applyAlignment="1">
      <alignment horizontal="center"/>
    </xf>
    <xf numFmtId="0" fontId="54" fillId="31" borderId="17" xfId="0" applyFont="1" applyFill="1" applyBorder="1" applyAlignment="1">
      <alignment horizontal="center"/>
    </xf>
    <xf numFmtId="2" fontId="57" fillId="31" borderId="45" xfId="0" applyNumberFormat="1" applyFont="1" applyFill="1" applyBorder="1" applyAlignment="1">
      <alignment horizontal="center"/>
    </xf>
    <xf numFmtId="170" fontId="57" fillId="31" borderId="48" xfId="0" applyNumberFormat="1" applyFont="1" applyFill="1" applyBorder="1" applyAlignment="1">
      <alignment horizontal="center"/>
    </xf>
    <xf numFmtId="0" fontId="58" fillId="31" borderId="25" xfId="0" applyFont="1" applyFill="1" applyBorder="1" applyAlignment="1">
      <alignment horizontal="center"/>
    </xf>
    <xf numFmtId="0" fontId="59" fillId="31" borderId="17" xfId="0" applyFont="1" applyFill="1" applyBorder="1" applyAlignment="1">
      <alignment horizontal="center"/>
    </xf>
    <xf numFmtId="2" fontId="58" fillId="31" borderId="45" xfId="0" applyNumberFormat="1" applyFont="1" applyFill="1" applyBorder="1" applyAlignment="1">
      <alignment horizontal="center"/>
    </xf>
    <xf numFmtId="170" fontId="58" fillId="31" borderId="48" xfId="0" applyNumberFormat="1" applyFont="1" applyFill="1" applyBorder="1" applyAlignment="1">
      <alignment horizontal="center"/>
    </xf>
    <xf numFmtId="0" fontId="60" fillId="31" borderId="25" xfId="0" applyFont="1" applyFill="1" applyBorder="1" applyAlignment="1">
      <alignment horizontal="center"/>
    </xf>
    <xf numFmtId="0" fontId="55" fillId="31" borderId="17" xfId="0" applyFont="1" applyFill="1" applyBorder="1" applyAlignment="1">
      <alignment horizontal="center"/>
    </xf>
    <xf numFmtId="2" fontId="60" fillId="31" borderId="45" xfId="0" applyNumberFormat="1" applyFont="1" applyFill="1" applyBorder="1" applyAlignment="1">
      <alignment horizontal="center"/>
    </xf>
    <xf numFmtId="170" fontId="60" fillId="31" borderId="48" xfId="0" applyNumberFormat="1" applyFont="1" applyFill="1" applyBorder="1" applyAlignment="1">
      <alignment horizontal="center"/>
    </xf>
    <xf numFmtId="0" fontId="61" fillId="31" borderId="25" xfId="0" applyFont="1" applyFill="1" applyBorder="1" applyAlignment="1">
      <alignment horizontal="center"/>
    </xf>
    <xf numFmtId="0" fontId="62" fillId="31" borderId="17" xfId="0" applyFont="1" applyFill="1" applyBorder="1" applyAlignment="1">
      <alignment horizontal="center"/>
    </xf>
    <xf numFmtId="2" fontId="61" fillId="31" borderId="45" xfId="0" applyNumberFormat="1" applyFont="1" applyFill="1" applyBorder="1" applyAlignment="1">
      <alignment horizontal="center"/>
    </xf>
    <xf numFmtId="170" fontId="61" fillId="31" borderId="50" xfId="0" applyNumberFormat="1" applyFont="1" applyFill="1" applyBorder="1" applyAlignment="1">
      <alignment horizontal="center"/>
    </xf>
    <xf numFmtId="0" fontId="12" fillId="30" borderId="0" xfId="0" applyFont="1" applyFill="1" applyAlignment="1">
      <alignment/>
    </xf>
    <xf numFmtId="0" fontId="57" fillId="31" borderId="10" xfId="0" applyFont="1" applyFill="1" applyBorder="1" applyAlignment="1">
      <alignment horizontal="center"/>
    </xf>
    <xf numFmtId="0" fontId="54" fillId="31" borderId="28" xfId="0" applyFont="1" applyFill="1" applyBorder="1" applyAlignment="1">
      <alignment horizontal="center"/>
    </xf>
    <xf numFmtId="2" fontId="57" fillId="31" borderId="60" xfId="0" applyNumberFormat="1" applyFont="1" applyFill="1" applyBorder="1" applyAlignment="1">
      <alignment horizontal="center"/>
    </xf>
    <xf numFmtId="170" fontId="57" fillId="31" borderId="51" xfId="0" applyNumberFormat="1" applyFont="1" applyFill="1" applyBorder="1" applyAlignment="1">
      <alignment horizontal="center"/>
    </xf>
    <xf numFmtId="0" fontId="60" fillId="31" borderId="10" xfId="0" applyFont="1" applyFill="1" applyBorder="1" applyAlignment="1">
      <alignment horizontal="center"/>
    </xf>
    <xf numFmtId="0" fontId="55" fillId="31" borderId="28" xfId="0" applyFont="1" applyFill="1" applyBorder="1" applyAlignment="1">
      <alignment horizontal="center"/>
    </xf>
    <xf numFmtId="2" fontId="60" fillId="31" borderId="60" xfId="0" applyNumberFormat="1" applyFont="1" applyFill="1" applyBorder="1" applyAlignment="1">
      <alignment horizontal="center"/>
    </xf>
    <xf numFmtId="170" fontId="60" fillId="31" borderId="10" xfId="0" applyNumberFormat="1" applyFont="1" applyFill="1" applyBorder="1" applyAlignment="1">
      <alignment horizontal="center"/>
    </xf>
    <xf numFmtId="0" fontId="58" fillId="31" borderId="10" xfId="0" applyFont="1" applyFill="1" applyBorder="1" applyAlignment="1">
      <alignment horizontal="center"/>
    </xf>
    <xf numFmtId="0" fontId="59" fillId="31" borderId="28" xfId="0" applyFont="1" applyFill="1" applyBorder="1" applyAlignment="1">
      <alignment horizontal="center"/>
    </xf>
    <xf numFmtId="2" fontId="58" fillId="31" borderId="60" xfId="0" applyNumberFormat="1" applyFont="1" applyFill="1" applyBorder="1" applyAlignment="1">
      <alignment horizontal="center"/>
    </xf>
    <xf numFmtId="170" fontId="58" fillId="31" borderId="12" xfId="0" applyNumberFormat="1" applyFont="1" applyFill="1" applyBorder="1" applyAlignment="1">
      <alignment horizontal="center"/>
    </xf>
    <xf numFmtId="0" fontId="98" fillId="36" borderId="65" xfId="0" applyFont="1" applyFill="1" applyBorder="1" applyAlignment="1">
      <alignment horizontal="center"/>
    </xf>
    <xf numFmtId="0" fontId="98" fillId="36" borderId="38" xfId="0" applyFont="1" applyFill="1" applyBorder="1" applyAlignment="1">
      <alignment horizontal="center"/>
    </xf>
    <xf numFmtId="0" fontId="98" fillId="36" borderId="37" xfId="0" applyFont="1" applyFill="1" applyBorder="1" applyAlignment="1">
      <alignment horizontal="center"/>
    </xf>
    <xf numFmtId="0" fontId="7" fillId="37" borderId="15" xfId="0" applyFont="1" applyFill="1" applyBorder="1" applyAlignment="1">
      <alignment horizontal="center"/>
    </xf>
    <xf numFmtId="0" fontId="7" fillId="37" borderId="16" xfId="0" applyFont="1" applyFill="1" applyBorder="1" applyAlignment="1">
      <alignment horizontal="center"/>
    </xf>
    <xf numFmtId="0" fontId="7" fillId="37" borderId="14" xfId="0" applyFont="1" applyFill="1" applyBorder="1" applyAlignment="1">
      <alignment horizontal="center"/>
    </xf>
    <xf numFmtId="0" fontId="7" fillId="32" borderId="15" xfId="0" applyFont="1" applyFill="1" applyBorder="1" applyAlignment="1">
      <alignment horizontal="center"/>
    </xf>
    <xf numFmtId="0" fontId="7" fillId="32" borderId="16" xfId="0" applyFont="1" applyFill="1" applyBorder="1" applyAlignment="1">
      <alignment horizontal="center"/>
    </xf>
    <xf numFmtId="0" fontId="5" fillId="29" borderId="15" xfId="0" applyFont="1" applyFill="1" applyBorder="1" applyAlignment="1">
      <alignment horizontal="center"/>
    </xf>
    <xf numFmtId="0" fontId="5" fillId="29" borderId="16" xfId="0" applyFont="1" applyFill="1" applyBorder="1" applyAlignment="1">
      <alignment horizontal="center"/>
    </xf>
    <xf numFmtId="0" fontId="5" fillId="29" borderId="14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28" borderId="15" xfId="0" applyFont="1" applyFill="1" applyBorder="1" applyAlignment="1">
      <alignment horizontal="center"/>
    </xf>
    <xf numFmtId="0" fontId="5" fillId="28" borderId="16" xfId="0" applyFont="1" applyFill="1" applyBorder="1" applyAlignment="1">
      <alignment horizontal="center"/>
    </xf>
    <xf numFmtId="0" fontId="5" fillId="28" borderId="14" xfId="0" applyFont="1" applyFill="1" applyBorder="1" applyAlignment="1">
      <alignment horizontal="center"/>
    </xf>
    <xf numFmtId="0" fontId="5" fillId="26" borderId="15" xfId="0" applyFont="1" applyFill="1" applyBorder="1" applyAlignment="1">
      <alignment horizontal="center"/>
    </xf>
    <xf numFmtId="0" fontId="5" fillId="26" borderId="16" xfId="0" applyFont="1" applyFill="1" applyBorder="1" applyAlignment="1">
      <alignment horizontal="center"/>
    </xf>
    <xf numFmtId="0" fontId="5" fillId="26" borderId="14" xfId="0" applyFont="1" applyFill="1" applyBorder="1" applyAlignment="1">
      <alignment horizontal="center"/>
    </xf>
    <xf numFmtId="0" fontId="5" fillId="27" borderId="15" xfId="0" applyFont="1" applyFill="1" applyBorder="1" applyAlignment="1">
      <alignment horizontal="center"/>
    </xf>
    <xf numFmtId="0" fontId="5" fillId="27" borderId="16" xfId="0" applyFont="1" applyFill="1" applyBorder="1" applyAlignment="1">
      <alignment horizontal="center"/>
    </xf>
    <xf numFmtId="0" fontId="5" fillId="27" borderId="14" xfId="0" applyFont="1" applyFill="1" applyBorder="1" applyAlignment="1">
      <alignment horizontal="center"/>
    </xf>
    <xf numFmtId="0" fontId="7" fillId="25" borderId="15" xfId="0" applyFont="1" applyFill="1" applyBorder="1" applyAlignment="1">
      <alignment horizontal="center"/>
    </xf>
    <xf numFmtId="0" fontId="7" fillId="25" borderId="16" xfId="0" applyFont="1" applyFill="1" applyBorder="1" applyAlignment="1">
      <alignment horizontal="center"/>
    </xf>
    <xf numFmtId="0" fontId="7" fillId="25" borderId="14" xfId="0" applyFont="1" applyFill="1" applyBorder="1" applyAlignment="1">
      <alignment horizontal="center"/>
    </xf>
    <xf numFmtId="0" fontId="13" fillId="2" borderId="65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20"/>
  <sheetViews>
    <sheetView tabSelected="1" zoomScalePageLayoutView="0" workbookViewId="0" topLeftCell="A1">
      <selection activeCell="A2" sqref="A2:D2"/>
    </sheetView>
  </sheetViews>
  <sheetFormatPr defaultColWidth="9.140625" defaultRowHeight="12.75"/>
  <cols>
    <col min="1" max="1" width="13.00390625" style="0" bestFit="1" customWidth="1"/>
    <col min="2" max="2" width="3.57421875" style="0" bestFit="1" customWidth="1"/>
    <col min="3" max="3" width="8.140625" style="0" bestFit="1" customWidth="1"/>
    <col min="4" max="4" width="7.28125" style="0" customWidth="1"/>
    <col min="5" max="5" width="14.57421875" style="0" bestFit="1" customWidth="1"/>
    <col min="6" max="6" width="3.57421875" style="0" customWidth="1"/>
    <col min="7" max="7" width="8.140625" style="0" bestFit="1" customWidth="1"/>
    <col min="8" max="8" width="7.28125" style="0" customWidth="1"/>
    <col min="9" max="9" width="16.57421875" style="0" bestFit="1" customWidth="1"/>
    <col min="10" max="10" width="3.57421875" style="0" customWidth="1"/>
    <col min="11" max="11" width="8.140625" style="0" bestFit="1" customWidth="1"/>
    <col min="12" max="12" width="7.28125" style="0" customWidth="1"/>
    <col min="13" max="13" width="12.7109375" style="0" customWidth="1"/>
    <col min="14" max="14" width="3.57421875" style="0" customWidth="1"/>
    <col min="15" max="15" width="7.57421875" style="0" bestFit="1" customWidth="1"/>
    <col min="16" max="16" width="7.28125" style="0" customWidth="1"/>
    <col min="17" max="17" width="12.7109375" style="0" customWidth="1"/>
    <col min="18" max="18" width="3.00390625" style="0" bestFit="1" customWidth="1"/>
    <col min="19" max="19" width="7.57421875" style="0" bestFit="1" customWidth="1"/>
    <col min="20" max="20" width="7.28125" style="0" customWidth="1"/>
    <col min="21" max="21" width="12.7109375" style="0" customWidth="1"/>
    <col min="22" max="22" width="3.57421875" style="0" customWidth="1"/>
    <col min="23" max="23" width="7.57421875" style="0" bestFit="1" customWidth="1"/>
    <col min="24" max="24" width="7.28125" style="0" customWidth="1"/>
    <col min="25" max="25" width="12.7109375" style="0" customWidth="1"/>
    <col min="26" max="26" width="3.57421875" style="0" customWidth="1"/>
    <col min="27" max="27" width="8.140625" style="0" bestFit="1" customWidth="1"/>
    <col min="28" max="28" width="7.28125" style="0" customWidth="1"/>
    <col min="29" max="29" width="12.7109375" style="0" customWidth="1"/>
    <col min="30" max="30" width="3.57421875" style="0" customWidth="1"/>
    <col min="31" max="31" width="7.57421875" style="0" bestFit="1" customWidth="1"/>
    <col min="32" max="32" width="7.28125" style="0" customWidth="1"/>
    <col min="33" max="33" width="16.00390625" style="0" bestFit="1" customWidth="1"/>
    <col min="34" max="34" width="3.57421875" style="0" customWidth="1"/>
    <col min="35" max="35" width="7.57421875" style="0" bestFit="1" customWidth="1"/>
    <col min="36" max="36" width="7.28125" style="0" customWidth="1"/>
    <col min="37" max="37" width="14.57421875" style="0" bestFit="1" customWidth="1"/>
    <col min="38" max="38" width="3.57421875" style="0" customWidth="1"/>
    <col min="39" max="39" width="7.57421875" style="0" bestFit="1" customWidth="1"/>
    <col min="40" max="40" width="7.28125" style="0" customWidth="1"/>
  </cols>
  <sheetData>
    <row r="1" spans="1:52" ht="3" customHeight="1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4"/>
      <c r="Z1" s="24"/>
      <c r="AA1" s="24"/>
      <c r="AB1" s="24"/>
      <c r="AC1" s="25"/>
      <c r="AD1" s="25"/>
      <c r="AE1" s="25"/>
      <c r="AF1" s="25"/>
      <c r="AG1" s="25"/>
      <c r="AH1" s="25"/>
      <c r="AI1" s="25"/>
      <c r="AJ1" s="25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</row>
    <row r="2" spans="1:52" ht="13.5" customHeight="1" thickBot="1">
      <c r="A2" s="928" t="s">
        <v>16</v>
      </c>
      <c r="B2" s="929"/>
      <c r="C2" s="929"/>
      <c r="D2" s="930"/>
      <c r="E2" s="931" t="s">
        <v>17</v>
      </c>
      <c r="F2" s="932"/>
      <c r="G2" s="932"/>
      <c r="H2" s="933"/>
      <c r="I2" s="934" t="s">
        <v>19</v>
      </c>
      <c r="J2" s="935"/>
      <c r="K2" s="935"/>
      <c r="L2" s="936"/>
      <c r="M2" s="937" t="s">
        <v>21</v>
      </c>
      <c r="N2" s="938"/>
      <c r="O2" s="938"/>
      <c r="P2" s="939"/>
      <c r="Q2" s="920" t="s">
        <v>14</v>
      </c>
      <c r="R2" s="921"/>
      <c r="S2" s="921"/>
      <c r="T2" s="921"/>
      <c r="U2" s="922" t="s">
        <v>20</v>
      </c>
      <c r="V2" s="923"/>
      <c r="W2" s="923"/>
      <c r="X2" s="924"/>
      <c r="Y2" s="940" t="s">
        <v>23</v>
      </c>
      <c r="Z2" s="941"/>
      <c r="AA2" s="941"/>
      <c r="AB2" s="942"/>
      <c r="AC2" s="917" t="s">
        <v>15</v>
      </c>
      <c r="AD2" s="918"/>
      <c r="AE2" s="918"/>
      <c r="AF2" s="919"/>
      <c r="AG2" s="925" t="s">
        <v>18</v>
      </c>
      <c r="AH2" s="926"/>
      <c r="AI2" s="926"/>
      <c r="AJ2" s="927"/>
      <c r="AK2" s="914" t="s">
        <v>22</v>
      </c>
      <c r="AL2" s="915"/>
      <c r="AM2" s="915"/>
      <c r="AN2" s="916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</row>
    <row r="3" spans="1:52" ht="12" customHeight="1" thickBot="1">
      <c r="A3" s="4" t="s">
        <v>9</v>
      </c>
      <c r="B3" s="23" t="s">
        <v>1</v>
      </c>
      <c r="C3" s="4" t="s">
        <v>2</v>
      </c>
      <c r="D3" s="4" t="s">
        <v>3</v>
      </c>
      <c r="E3" s="2" t="s">
        <v>9</v>
      </c>
      <c r="F3" s="5" t="s">
        <v>1</v>
      </c>
      <c r="G3" s="2" t="s">
        <v>2</v>
      </c>
      <c r="H3" s="2" t="s">
        <v>3</v>
      </c>
      <c r="I3" s="3" t="s">
        <v>9</v>
      </c>
      <c r="J3" s="6" t="s">
        <v>1</v>
      </c>
      <c r="K3" s="3" t="s">
        <v>2</v>
      </c>
      <c r="L3" s="14" t="s">
        <v>3</v>
      </c>
      <c r="M3" s="1" t="s">
        <v>9</v>
      </c>
      <c r="N3" s="1" t="s">
        <v>1</v>
      </c>
      <c r="O3" s="1" t="s">
        <v>2</v>
      </c>
      <c r="P3" s="7" t="s">
        <v>3</v>
      </c>
      <c r="Q3" s="93" t="s">
        <v>9</v>
      </c>
      <c r="R3" s="94" t="s">
        <v>1</v>
      </c>
      <c r="S3" s="93" t="s">
        <v>2</v>
      </c>
      <c r="T3" s="95" t="s">
        <v>3</v>
      </c>
      <c r="U3" s="21" t="s">
        <v>9</v>
      </c>
      <c r="V3" s="22" t="s">
        <v>1</v>
      </c>
      <c r="W3" s="21" t="s">
        <v>2</v>
      </c>
      <c r="X3" s="21" t="s">
        <v>3</v>
      </c>
      <c r="Y3" s="81" t="s">
        <v>9</v>
      </c>
      <c r="Z3" s="89" t="s">
        <v>1</v>
      </c>
      <c r="AA3" s="81" t="s">
        <v>2</v>
      </c>
      <c r="AB3" s="82" t="s">
        <v>3</v>
      </c>
      <c r="AC3" s="132" t="s">
        <v>9</v>
      </c>
      <c r="AD3" s="133" t="s">
        <v>1</v>
      </c>
      <c r="AE3" s="132" t="s">
        <v>2</v>
      </c>
      <c r="AF3" s="134" t="s">
        <v>3</v>
      </c>
      <c r="AG3" s="195" t="s">
        <v>9</v>
      </c>
      <c r="AH3" s="196" t="s">
        <v>1</v>
      </c>
      <c r="AI3" s="195" t="s">
        <v>2</v>
      </c>
      <c r="AJ3" s="195" t="s">
        <v>3</v>
      </c>
      <c r="AK3" s="379" t="s">
        <v>9</v>
      </c>
      <c r="AL3" s="380" t="s">
        <v>1</v>
      </c>
      <c r="AM3" s="379" t="s">
        <v>2</v>
      </c>
      <c r="AN3" s="379" t="s">
        <v>3</v>
      </c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</row>
    <row r="4" spans="1:52" ht="12" customHeight="1">
      <c r="A4" s="351" t="s">
        <v>24</v>
      </c>
      <c r="B4" s="352">
        <v>6</v>
      </c>
      <c r="C4" s="401">
        <v>32.75</v>
      </c>
      <c r="D4" s="305">
        <f>C4/B4</f>
        <v>5.458333333333333</v>
      </c>
      <c r="E4" s="735" t="s">
        <v>460</v>
      </c>
      <c r="F4" s="736">
        <v>33</v>
      </c>
      <c r="G4" s="737">
        <v>209</v>
      </c>
      <c r="H4" s="738">
        <f>G4/F4</f>
        <v>6.333333333333333</v>
      </c>
      <c r="I4" s="620" t="s">
        <v>97</v>
      </c>
      <c r="J4" s="621">
        <v>16</v>
      </c>
      <c r="K4" s="622">
        <v>89.75</v>
      </c>
      <c r="L4" s="623">
        <f>K4/J4</f>
        <v>5.609375</v>
      </c>
      <c r="M4" s="671" t="s">
        <v>134</v>
      </c>
      <c r="N4" s="670">
        <v>35</v>
      </c>
      <c r="O4" s="675">
        <v>170.5</v>
      </c>
      <c r="P4" s="534">
        <f>O4/N4</f>
        <v>4.871428571428571</v>
      </c>
      <c r="Q4" s="645" t="s">
        <v>169</v>
      </c>
      <c r="R4" s="576">
        <v>16</v>
      </c>
      <c r="S4" s="575">
        <v>88</v>
      </c>
      <c r="T4" s="646">
        <f>S4/R4</f>
        <v>5.5</v>
      </c>
      <c r="U4" s="739" t="s">
        <v>200</v>
      </c>
      <c r="V4" s="740">
        <v>21</v>
      </c>
      <c r="W4" s="741">
        <v>130.5</v>
      </c>
      <c r="X4" s="742">
        <f>W4/V4</f>
        <v>6.214285714285714</v>
      </c>
      <c r="Y4" s="648" t="s">
        <v>237</v>
      </c>
      <c r="Z4" s="559">
        <v>16</v>
      </c>
      <c r="AA4" s="560">
        <v>84.75</v>
      </c>
      <c r="AB4" s="647">
        <f>AA4/Z4</f>
        <v>5.296875</v>
      </c>
      <c r="AC4" s="669" t="s">
        <v>269</v>
      </c>
      <c r="AD4" s="668">
        <v>36</v>
      </c>
      <c r="AE4" s="674">
        <v>202.75</v>
      </c>
      <c r="AF4" s="535">
        <f>AE4/AD4</f>
        <v>5.631944444444445</v>
      </c>
      <c r="AG4" s="210" t="s">
        <v>305</v>
      </c>
      <c r="AH4" s="211">
        <v>3</v>
      </c>
      <c r="AI4" s="384">
        <v>13.25</v>
      </c>
      <c r="AJ4" s="241">
        <f>AI4/AH4</f>
        <v>4.416666666666667</v>
      </c>
      <c r="AK4" s="536" t="s">
        <v>337</v>
      </c>
      <c r="AL4" s="537">
        <v>17</v>
      </c>
      <c r="AM4" s="538">
        <v>72.25</v>
      </c>
      <c r="AN4" s="539">
        <f>AM4/AL4</f>
        <v>4.25</v>
      </c>
      <c r="AO4" s="24">
        <v>28</v>
      </c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</row>
    <row r="5" spans="1:52" ht="12" customHeight="1">
      <c r="A5" s="149" t="s">
        <v>25</v>
      </c>
      <c r="B5" s="157">
        <v>8</v>
      </c>
      <c r="C5" s="415">
        <v>41</v>
      </c>
      <c r="D5" s="307">
        <f>C5/B5</f>
        <v>5.125</v>
      </c>
      <c r="E5" s="49" t="s">
        <v>61</v>
      </c>
      <c r="F5" s="61">
        <v>3</v>
      </c>
      <c r="G5" s="463">
        <v>13</v>
      </c>
      <c r="H5" s="298">
        <f>G5/F5</f>
        <v>4.333333333333333</v>
      </c>
      <c r="I5" s="51" t="s">
        <v>98</v>
      </c>
      <c r="J5" s="47">
        <v>10</v>
      </c>
      <c r="K5" s="417">
        <v>56.5</v>
      </c>
      <c r="L5" s="310">
        <f>K5/J5</f>
        <v>5.65</v>
      </c>
      <c r="M5" s="136" t="s">
        <v>135</v>
      </c>
      <c r="N5" s="110">
        <v>0</v>
      </c>
      <c r="O5" s="192">
        <v>0</v>
      </c>
      <c r="P5" s="494">
        <v>0</v>
      </c>
      <c r="Q5" s="138" t="s">
        <v>170</v>
      </c>
      <c r="R5" s="115">
        <v>5</v>
      </c>
      <c r="S5" s="398">
        <v>26.25</v>
      </c>
      <c r="T5" s="274">
        <f>S5/R5</f>
        <v>5.25</v>
      </c>
      <c r="U5" s="231" t="s">
        <v>201</v>
      </c>
      <c r="V5" s="90">
        <v>1</v>
      </c>
      <c r="W5" s="408">
        <v>7</v>
      </c>
      <c r="X5" s="265">
        <f>W5/V5</f>
        <v>7</v>
      </c>
      <c r="Y5" s="619" t="s">
        <v>238</v>
      </c>
      <c r="Z5" s="618">
        <v>20</v>
      </c>
      <c r="AA5" s="617">
        <v>96</v>
      </c>
      <c r="AB5" s="616">
        <f>AA5/Z5</f>
        <v>4.8</v>
      </c>
      <c r="AC5" s="158" t="s">
        <v>271</v>
      </c>
      <c r="AD5" s="119">
        <v>0</v>
      </c>
      <c r="AE5" s="337">
        <v>0</v>
      </c>
      <c r="AF5" s="252">
        <v>0</v>
      </c>
      <c r="AG5" s="200" t="s">
        <v>306</v>
      </c>
      <c r="AH5" s="201">
        <v>13</v>
      </c>
      <c r="AI5" s="382">
        <v>74</v>
      </c>
      <c r="AJ5" s="242">
        <f>AI5/AH5</f>
        <v>5.6923076923076925</v>
      </c>
      <c r="AK5" s="357" t="s">
        <v>339</v>
      </c>
      <c r="AL5" s="358">
        <v>14</v>
      </c>
      <c r="AM5" s="394">
        <v>73.5</v>
      </c>
      <c r="AN5" s="359">
        <f>AM5/AL5</f>
        <v>5.25</v>
      </c>
      <c r="AO5" s="24">
        <v>170</v>
      </c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</row>
    <row r="6" spans="1:52" ht="12" customHeight="1">
      <c r="A6" s="149" t="s">
        <v>26</v>
      </c>
      <c r="B6" s="157">
        <v>15</v>
      </c>
      <c r="C6" s="415">
        <v>96.75</v>
      </c>
      <c r="D6" s="304">
        <f>C6/B6</f>
        <v>6.45</v>
      </c>
      <c r="E6" s="433" t="s">
        <v>99</v>
      </c>
      <c r="F6" s="471">
        <v>0</v>
      </c>
      <c r="G6" s="472">
        <v>0</v>
      </c>
      <c r="H6" s="473">
        <v>0</v>
      </c>
      <c r="I6" s="433" t="s">
        <v>100</v>
      </c>
      <c r="J6" s="47">
        <v>1</v>
      </c>
      <c r="K6" s="60">
        <v>7.75</v>
      </c>
      <c r="L6" s="310">
        <f>K6/J6</f>
        <v>7.75</v>
      </c>
      <c r="M6" s="136" t="s">
        <v>136</v>
      </c>
      <c r="N6" s="110">
        <v>1</v>
      </c>
      <c r="O6" s="649">
        <v>5.5</v>
      </c>
      <c r="P6" s="284">
        <f>O6/N6</f>
        <v>5.5</v>
      </c>
      <c r="Q6" s="138" t="s">
        <v>171</v>
      </c>
      <c r="R6" s="115">
        <v>15</v>
      </c>
      <c r="S6" s="398">
        <v>88</v>
      </c>
      <c r="T6" s="274">
        <f>S6/R6</f>
        <v>5.866666666666666</v>
      </c>
      <c r="U6" s="231" t="s">
        <v>202</v>
      </c>
      <c r="V6" s="90">
        <v>11</v>
      </c>
      <c r="W6" s="408">
        <v>51</v>
      </c>
      <c r="X6" s="265">
        <f>W6/V6</f>
        <v>4.636363636363637</v>
      </c>
      <c r="Y6" s="140" t="s">
        <v>239</v>
      </c>
      <c r="Z6" s="114">
        <v>0</v>
      </c>
      <c r="AA6" s="654">
        <v>0</v>
      </c>
      <c r="AB6" s="655">
        <v>0</v>
      </c>
      <c r="AC6" s="158" t="s">
        <v>270</v>
      </c>
      <c r="AD6" s="119">
        <v>0</v>
      </c>
      <c r="AE6" s="337">
        <v>0</v>
      </c>
      <c r="AF6" s="252">
        <v>0</v>
      </c>
      <c r="AG6" s="746" t="s">
        <v>307</v>
      </c>
      <c r="AH6" s="745">
        <v>20</v>
      </c>
      <c r="AI6" s="744">
        <v>116</v>
      </c>
      <c r="AJ6" s="743">
        <f>AI6/AH6</f>
        <v>5.8</v>
      </c>
      <c r="AK6" s="357" t="s">
        <v>338</v>
      </c>
      <c r="AL6" s="358">
        <v>5</v>
      </c>
      <c r="AM6" s="394">
        <v>31</v>
      </c>
      <c r="AN6" s="359">
        <f>AM6/AL6</f>
        <v>6.2</v>
      </c>
      <c r="AO6" s="24">
        <v>5.75</v>
      </c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</row>
    <row r="7" spans="1:52" ht="12" customHeight="1">
      <c r="A7" s="149" t="s">
        <v>27</v>
      </c>
      <c r="B7" s="142">
        <v>7</v>
      </c>
      <c r="C7" s="464">
        <v>37</v>
      </c>
      <c r="D7" s="304">
        <f>C7/B7</f>
        <v>5.285714285714286</v>
      </c>
      <c r="E7" s="49" t="s">
        <v>62</v>
      </c>
      <c r="F7" s="187">
        <v>0</v>
      </c>
      <c r="G7" s="459">
        <v>0</v>
      </c>
      <c r="H7" s="458">
        <v>0</v>
      </c>
      <c r="I7" s="51" t="s">
        <v>375</v>
      </c>
      <c r="J7" s="184">
        <v>9</v>
      </c>
      <c r="K7" s="474">
        <v>52.25</v>
      </c>
      <c r="L7" s="310">
        <f>K7/J7</f>
        <v>5.805555555555555</v>
      </c>
      <c r="M7" s="136" t="s">
        <v>384</v>
      </c>
      <c r="N7" s="143">
        <v>0</v>
      </c>
      <c r="O7" s="318">
        <v>0</v>
      </c>
      <c r="P7" s="494">
        <v>0</v>
      </c>
      <c r="Q7" s="138" t="s">
        <v>172</v>
      </c>
      <c r="R7" s="145">
        <v>0</v>
      </c>
      <c r="S7" s="341">
        <v>0</v>
      </c>
      <c r="T7" s="652">
        <v>0</v>
      </c>
      <c r="U7" s="231" t="s">
        <v>203</v>
      </c>
      <c r="V7" s="146">
        <v>0</v>
      </c>
      <c r="W7" s="319">
        <v>0</v>
      </c>
      <c r="X7" s="659">
        <v>0</v>
      </c>
      <c r="Y7" s="140" t="s">
        <v>240</v>
      </c>
      <c r="Z7" s="147">
        <v>0</v>
      </c>
      <c r="AA7" s="320">
        <v>0</v>
      </c>
      <c r="AB7" s="655">
        <v>0</v>
      </c>
      <c r="AC7" s="158" t="s">
        <v>28</v>
      </c>
      <c r="AD7" s="144" t="s">
        <v>28</v>
      </c>
      <c r="AE7" s="321" t="s">
        <v>28</v>
      </c>
      <c r="AF7" s="251" t="s">
        <v>28</v>
      </c>
      <c r="AG7" s="200" t="s">
        <v>308</v>
      </c>
      <c r="AH7" s="202">
        <v>0</v>
      </c>
      <c r="AI7" s="664">
        <v>0</v>
      </c>
      <c r="AJ7" s="663">
        <v>0</v>
      </c>
      <c r="AK7" s="357" t="s">
        <v>28</v>
      </c>
      <c r="AL7" s="360" t="s">
        <v>28</v>
      </c>
      <c r="AM7" s="361" t="s">
        <v>28</v>
      </c>
      <c r="AN7" s="359" t="s">
        <v>28</v>
      </c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</row>
    <row r="8" spans="1:52" ht="12" customHeight="1" thickBot="1">
      <c r="A8" s="150" t="s">
        <v>28</v>
      </c>
      <c r="B8" s="168" t="s">
        <v>28</v>
      </c>
      <c r="C8" s="301" t="s">
        <v>28</v>
      </c>
      <c r="D8" s="304" t="s">
        <v>28</v>
      </c>
      <c r="E8" s="52" t="s">
        <v>135</v>
      </c>
      <c r="F8" s="177">
        <v>0</v>
      </c>
      <c r="G8" s="293">
        <v>0</v>
      </c>
      <c r="H8" s="458">
        <v>0</v>
      </c>
      <c r="I8" s="57" t="s">
        <v>28</v>
      </c>
      <c r="J8" s="171" t="s">
        <v>28</v>
      </c>
      <c r="K8" s="290" t="s">
        <v>28</v>
      </c>
      <c r="L8" s="310" t="s">
        <v>28</v>
      </c>
      <c r="M8" s="137" t="s">
        <v>28</v>
      </c>
      <c r="N8" s="178" t="s">
        <v>28</v>
      </c>
      <c r="O8" s="279" t="s">
        <v>28</v>
      </c>
      <c r="P8" s="284" t="s">
        <v>28</v>
      </c>
      <c r="Q8" s="139" t="s">
        <v>28</v>
      </c>
      <c r="R8" s="179" t="s">
        <v>28</v>
      </c>
      <c r="S8" s="270" t="s">
        <v>28</v>
      </c>
      <c r="T8" s="274" t="s">
        <v>28</v>
      </c>
      <c r="U8" s="232" t="s">
        <v>204</v>
      </c>
      <c r="V8" s="180">
        <v>3</v>
      </c>
      <c r="W8" s="456">
        <v>14</v>
      </c>
      <c r="X8" s="265">
        <f>W8/V8</f>
        <v>4.666666666666667</v>
      </c>
      <c r="Y8" s="141" t="s">
        <v>28</v>
      </c>
      <c r="Z8" s="181" t="s">
        <v>28</v>
      </c>
      <c r="AA8" s="166" t="s">
        <v>28</v>
      </c>
      <c r="AB8" s="258" t="s">
        <v>28</v>
      </c>
      <c r="AC8" s="159" t="s">
        <v>28</v>
      </c>
      <c r="AD8" s="182" t="s">
        <v>28</v>
      </c>
      <c r="AE8" s="247" t="s">
        <v>28</v>
      </c>
      <c r="AF8" s="251" t="s">
        <v>28</v>
      </c>
      <c r="AG8" s="205" t="s">
        <v>28</v>
      </c>
      <c r="AH8" s="206" t="s">
        <v>28</v>
      </c>
      <c r="AI8" s="233" t="s">
        <v>28</v>
      </c>
      <c r="AJ8" s="242" t="s">
        <v>28</v>
      </c>
      <c r="AK8" s="362" t="s">
        <v>28</v>
      </c>
      <c r="AL8" s="363" t="s">
        <v>28</v>
      </c>
      <c r="AM8" s="364" t="s">
        <v>28</v>
      </c>
      <c r="AN8" s="359" t="s">
        <v>28</v>
      </c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2" customHeight="1" thickBot="1">
      <c r="A9" s="15" t="s">
        <v>10</v>
      </c>
      <c r="B9" s="15" t="s">
        <v>1</v>
      </c>
      <c r="C9" s="223" t="s">
        <v>2</v>
      </c>
      <c r="D9" s="15" t="s">
        <v>3</v>
      </c>
      <c r="E9" s="9" t="s">
        <v>10</v>
      </c>
      <c r="F9" s="9" t="s">
        <v>1</v>
      </c>
      <c r="G9" s="100" t="s">
        <v>2</v>
      </c>
      <c r="H9" s="9" t="s">
        <v>3</v>
      </c>
      <c r="I9" s="10" t="s">
        <v>10</v>
      </c>
      <c r="J9" s="10" t="s">
        <v>1</v>
      </c>
      <c r="K9" s="102" t="s">
        <v>2</v>
      </c>
      <c r="L9" s="10" t="s">
        <v>3</v>
      </c>
      <c r="M9" s="17" t="s">
        <v>10</v>
      </c>
      <c r="N9" s="8" t="s">
        <v>1</v>
      </c>
      <c r="O9" s="16" t="s">
        <v>2</v>
      </c>
      <c r="P9" s="8" t="s">
        <v>3</v>
      </c>
      <c r="Q9" s="96" t="s">
        <v>10</v>
      </c>
      <c r="R9" s="96" t="s">
        <v>1</v>
      </c>
      <c r="S9" s="91" t="s">
        <v>2</v>
      </c>
      <c r="T9" s="91" t="s">
        <v>3</v>
      </c>
      <c r="U9" s="20" t="s">
        <v>10</v>
      </c>
      <c r="V9" s="83" t="s">
        <v>1</v>
      </c>
      <c r="W9" s="103" t="s">
        <v>2</v>
      </c>
      <c r="X9" s="167" t="s">
        <v>3</v>
      </c>
      <c r="Y9" s="81" t="s">
        <v>10</v>
      </c>
      <c r="Z9" s="89" t="s">
        <v>1</v>
      </c>
      <c r="AA9" s="82" t="s">
        <v>2</v>
      </c>
      <c r="AB9" s="82" t="s">
        <v>3</v>
      </c>
      <c r="AC9" s="129" t="s">
        <v>10</v>
      </c>
      <c r="AD9" s="129" t="s">
        <v>1</v>
      </c>
      <c r="AE9" s="131" t="s">
        <v>2</v>
      </c>
      <c r="AF9" s="129" t="s">
        <v>3</v>
      </c>
      <c r="AG9" s="197" t="s">
        <v>10</v>
      </c>
      <c r="AH9" s="198" t="s">
        <v>1</v>
      </c>
      <c r="AI9" s="234" t="s">
        <v>2</v>
      </c>
      <c r="AJ9" s="197" t="s">
        <v>3</v>
      </c>
      <c r="AK9" s="379" t="s">
        <v>10</v>
      </c>
      <c r="AL9" s="380" t="s">
        <v>1</v>
      </c>
      <c r="AM9" s="381" t="s">
        <v>2</v>
      </c>
      <c r="AN9" s="379" t="s">
        <v>3</v>
      </c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ht="12" customHeight="1">
      <c r="A10" s="59" t="s">
        <v>29</v>
      </c>
      <c r="B10" s="62">
        <v>10</v>
      </c>
      <c r="C10" s="401">
        <v>57.25</v>
      </c>
      <c r="D10" s="305">
        <f>C10/B10</f>
        <v>5.725</v>
      </c>
      <c r="E10" s="529" t="s">
        <v>63</v>
      </c>
      <c r="F10" s="530">
        <v>26</v>
      </c>
      <c r="G10" s="531">
        <v>147</v>
      </c>
      <c r="H10" s="584">
        <f aca="true" t="shared" si="0" ref="H10:H20">G10/F10</f>
        <v>5.653846153846154</v>
      </c>
      <c r="I10" s="620" t="s">
        <v>101</v>
      </c>
      <c r="J10" s="621">
        <v>16</v>
      </c>
      <c r="K10" s="622">
        <v>93.75</v>
      </c>
      <c r="L10" s="666">
        <f aca="true" t="shared" si="1" ref="L10:L24">K10/J10</f>
        <v>5.859375</v>
      </c>
      <c r="M10" s="578" t="s">
        <v>137</v>
      </c>
      <c r="N10" s="532">
        <v>25</v>
      </c>
      <c r="O10" s="533">
        <v>146.5</v>
      </c>
      <c r="P10" s="579">
        <f aca="true" t="shared" si="2" ref="P10:P24">O10/N10</f>
        <v>5.86</v>
      </c>
      <c r="Q10" s="707" t="s">
        <v>173</v>
      </c>
      <c r="R10" s="706">
        <v>30</v>
      </c>
      <c r="S10" s="719">
        <v>177.75</v>
      </c>
      <c r="T10" s="574">
        <f aca="true" t="shared" si="3" ref="T10:T21">S10/R10</f>
        <v>5.925</v>
      </c>
      <c r="U10" s="565" t="s">
        <v>205</v>
      </c>
      <c r="V10" s="564">
        <v>21</v>
      </c>
      <c r="W10" s="563">
        <v>125</v>
      </c>
      <c r="X10" s="562">
        <f aca="true" t="shared" si="4" ref="X10:X21">W10/V10</f>
        <v>5.9523809523809526</v>
      </c>
      <c r="Y10" s="702" t="s">
        <v>241</v>
      </c>
      <c r="Z10" s="701">
        <v>29</v>
      </c>
      <c r="AA10" s="717">
        <v>176.75</v>
      </c>
      <c r="AB10" s="561">
        <f aca="true" t="shared" si="5" ref="AB10:AB19">AA10/Z10</f>
        <v>6.094827586206897</v>
      </c>
      <c r="AC10" s="698" t="s">
        <v>272</v>
      </c>
      <c r="AD10" s="668">
        <v>33</v>
      </c>
      <c r="AE10" s="674">
        <v>201.25</v>
      </c>
      <c r="AF10" s="552">
        <f aca="true" t="shared" si="6" ref="AF10:AF22">AE10/AD10</f>
        <v>6.098484848484849</v>
      </c>
      <c r="AG10" s="695" t="s">
        <v>309</v>
      </c>
      <c r="AH10" s="694">
        <v>28</v>
      </c>
      <c r="AI10" s="714">
        <v>173</v>
      </c>
      <c r="AJ10" s="723">
        <f aca="true" t="shared" si="7" ref="AJ10:AJ21">AI10/AH10</f>
        <v>6.178571428571429</v>
      </c>
      <c r="AK10" s="693" t="s">
        <v>340</v>
      </c>
      <c r="AL10" s="692">
        <v>29</v>
      </c>
      <c r="AM10" s="713">
        <v>163</v>
      </c>
      <c r="AN10" s="539">
        <f aca="true" t="shared" si="8" ref="AN10:AN21">AM10/AL10</f>
        <v>5.620689655172414</v>
      </c>
      <c r="AO10" s="24">
        <v>27</v>
      </c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ht="12" customHeight="1">
      <c r="A11" s="48" t="s">
        <v>30</v>
      </c>
      <c r="B11" s="26">
        <v>6</v>
      </c>
      <c r="C11" s="400">
        <v>33.75</v>
      </c>
      <c r="D11" s="306">
        <f aca="true" t="shared" si="9" ref="D11:D20">C11/B11</f>
        <v>5.625</v>
      </c>
      <c r="E11" s="49" t="s">
        <v>64</v>
      </c>
      <c r="F11" s="36">
        <v>0</v>
      </c>
      <c r="G11" s="512">
        <v>0</v>
      </c>
      <c r="H11" s="300">
        <v>0</v>
      </c>
      <c r="I11" s="710" t="s">
        <v>102</v>
      </c>
      <c r="J11" s="582">
        <v>24</v>
      </c>
      <c r="K11" s="581">
        <v>148</v>
      </c>
      <c r="L11" s="729">
        <f t="shared" si="1"/>
        <v>6.166666666666667</v>
      </c>
      <c r="M11" s="135" t="s">
        <v>138</v>
      </c>
      <c r="N11" s="165">
        <v>11</v>
      </c>
      <c r="O11" s="387">
        <v>63.75</v>
      </c>
      <c r="P11" s="286">
        <f t="shared" si="2"/>
        <v>5.795454545454546</v>
      </c>
      <c r="Q11" s="708" t="s">
        <v>174</v>
      </c>
      <c r="R11" s="705">
        <v>29</v>
      </c>
      <c r="S11" s="720">
        <v>184</v>
      </c>
      <c r="T11" s="728">
        <f t="shared" si="3"/>
        <v>6.344827586206897</v>
      </c>
      <c r="U11" s="704" t="s">
        <v>206</v>
      </c>
      <c r="V11" s="703">
        <v>31</v>
      </c>
      <c r="W11" s="718">
        <v>183.75</v>
      </c>
      <c r="X11" s="569">
        <f t="shared" si="4"/>
        <v>5.92741935483871</v>
      </c>
      <c r="Y11" s="558" t="s">
        <v>242</v>
      </c>
      <c r="Z11" s="557">
        <v>21</v>
      </c>
      <c r="AA11" s="556">
        <v>127</v>
      </c>
      <c r="AB11" s="555">
        <f t="shared" si="5"/>
        <v>6.0476190476190474</v>
      </c>
      <c r="AC11" s="699" t="s">
        <v>273</v>
      </c>
      <c r="AD11" s="700">
        <v>28</v>
      </c>
      <c r="AE11" s="716">
        <v>171</v>
      </c>
      <c r="AF11" s="548">
        <f t="shared" si="6"/>
        <v>6.107142857142857</v>
      </c>
      <c r="AG11" s="746" t="s">
        <v>310</v>
      </c>
      <c r="AH11" s="767">
        <v>30</v>
      </c>
      <c r="AI11" s="766">
        <v>190.5</v>
      </c>
      <c r="AJ11" s="765">
        <f t="shared" si="7"/>
        <v>6.35</v>
      </c>
      <c r="AK11" s="357" t="s">
        <v>341</v>
      </c>
      <c r="AL11" s="365">
        <v>15</v>
      </c>
      <c r="AM11" s="393">
        <v>82</v>
      </c>
      <c r="AN11" s="359">
        <f t="shared" si="8"/>
        <v>5.466666666666667</v>
      </c>
      <c r="AO11" s="104">
        <v>160</v>
      </c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ht="12" customHeight="1">
      <c r="A12" s="48" t="s">
        <v>32</v>
      </c>
      <c r="B12" s="26">
        <v>14</v>
      </c>
      <c r="C12" s="400">
        <v>80.5</v>
      </c>
      <c r="D12" s="306">
        <f t="shared" si="9"/>
        <v>5.75</v>
      </c>
      <c r="E12" s="712" t="s">
        <v>65</v>
      </c>
      <c r="F12" s="711">
        <v>27</v>
      </c>
      <c r="G12" s="722">
        <v>168.75</v>
      </c>
      <c r="H12" s="732">
        <f t="shared" si="0"/>
        <v>6.25</v>
      </c>
      <c r="I12" s="710" t="s">
        <v>103</v>
      </c>
      <c r="J12" s="709">
        <v>28</v>
      </c>
      <c r="K12" s="721">
        <v>171</v>
      </c>
      <c r="L12" s="580">
        <f t="shared" si="1"/>
        <v>6.107142857142857</v>
      </c>
      <c r="M12" s="135" t="s">
        <v>139</v>
      </c>
      <c r="N12" s="35">
        <v>12</v>
      </c>
      <c r="O12" s="386">
        <v>68</v>
      </c>
      <c r="P12" s="285">
        <f t="shared" si="2"/>
        <v>5.666666666666667</v>
      </c>
      <c r="Q12" s="570" t="s">
        <v>175</v>
      </c>
      <c r="R12" s="571">
        <v>21</v>
      </c>
      <c r="S12" s="572">
        <v>125.5</v>
      </c>
      <c r="T12" s="573">
        <f t="shared" si="3"/>
        <v>5.976190476190476</v>
      </c>
      <c r="U12" s="231" t="s">
        <v>207</v>
      </c>
      <c r="V12" s="42">
        <v>7</v>
      </c>
      <c r="W12" s="395">
        <v>42.5</v>
      </c>
      <c r="X12" s="267">
        <f t="shared" si="4"/>
        <v>6.071428571428571</v>
      </c>
      <c r="Y12" s="106" t="s">
        <v>243</v>
      </c>
      <c r="Z12" s="112">
        <v>13</v>
      </c>
      <c r="AA12" s="403">
        <v>76.5</v>
      </c>
      <c r="AB12" s="259">
        <f t="shared" si="5"/>
        <v>5.884615384615385</v>
      </c>
      <c r="AC12" s="117" t="s">
        <v>274</v>
      </c>
      <c r="AD12" s="120">
        <v>14</v>
      </c>
      <c r="AE12" s="391">
        <v>79.25</v>
      </c>
      <c r="AF12" s="253">
        <f t="shared" si="6"/>
        <v>5.660714285714286</v>
      </c>
      <c r="AG12" s="200" t="s">
        <v>311</v>
      </c>
      <c r="AH12" s="207">
        <v>12</v>
      </c>
      <c r="AI12" s="383">
        <v>70.5</v>
      </c>
      <c r="AJ12" s="243">
        <f t="shared" si="7"/>
        <v>5.875</v>
      </c>
      <c r="AK12" s="357" t="s">
        <v>342</v>
      </c>
      <c r="AL12" s="365">
        <v>15</v>
      </c>
      <c r="AM12" s="393">
        <v>86.75</v>
      </c>
      <c r="AN12" s="359">
        <f t="shared" si="8"/>
        <v>5.783333333333333</v>
      </c>
      <c r="AO12" s="24">
        <v>6.15</v>
      </c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ht="12" customHeight="1">
      <c r="A13" s="48" t="s">
        <v>33</v>
      </c>
      <c r="B13" s="26">
        <v>2</v>
      </c>
      <c r="C13" s="400">
        <v>9.5</v>
      </c>
      <c r="D13" s="306">
        <f t="shared" si="9"/>
        <v>4.75</v>
      </c>
      <c r="E13" s="712" t="s">
        <v>66</v>
      </c>
      <c r="F13" s="711">
        <v>30</v>
      </c>
      <c r="G13" s="722">
        <v>179.75</v>
      </c>
      <c r="H13" s="586">
        <f t="shared" si="0"/>
        <v>5.991666666666666</v>
      </c>
      <c r="I13" s="51" t="s">
        <v>104</v>
      </c>
      <c r="J13" s="38">
        <v>1</v>
      </c>
      <c r="K13" s="405">
        <v>6.5</v>
      </c>
      <c r="L13" s="291">
        <f t="shared" si="1"/>
        <v>6.5</v>
      </c>
      <c r="M13" s="135" t="s">
        <v>140</v>
      </c>
      <c r="N13" s="35">
        <v>10</v>
      </c>
      <c r="O13" s="386">
        <v>58.25</v>
      </c>
      <c r="P13" s="285">
        <f t="shared" si="2"/>
        <v>5.825</v>
      </c>
      <c r="Q13" s="55" t="s">
        <v>177</v>
      </c>
      <c r="R13" s="41">
        <v>10</v>
      </c>
      <c r="S13" s="399">
        <v>57.5</v>
      </c>
      <c r="T13" s="275">
        <f t="shared" si="3"/>
        <v>5.75</v>
      </c>
      <c r="U13" s="231" t="s">
        <v>208</v>
      </c>
      <c r="V13" s="42">
        <v>2</v>
      </c>
      <c r="W13" s="395">
        <v>9.25</v>
      </c>
      <c r="X13" s="267">
        <f t="shared" si="4"/>
        <v>4.625</v>
      </c>
      <c r="Y13" s="106" t="s">
        <v>244</v>
      </c>
      <c r="Z13" s="112">
        <v>6</v>
      </c>
      <c r="AA13" s="403">
        <v>35</v>
      </c>
      <c r="AB13" s="259">
        <f t="shared" si="5"/>
        <v>5.833333333333333</v>
      </c>
      <c r="AC13" s="117" t="s">
        <v>275</v>
      </c>
      <c r="AD13" s="120">
        <v>3</v>
      </c>
      <c r="AE13" s="391">
        <v>20.25</v>
      </c>
      <c r="AF13" s="253">
        <f t="shared" si="6"/>
        <v>6.75</v>
      </c>
      <c r="AG13" s="200" t="s">
        <v>312</v>
      </c>
      <c r="AH13" s="207">
        <v>0</v>
      </c>
      <c r="AI13" s="238">
        <v>0</v>
      </c>
      <c r="AJ13" s="333">
        <v>0</v>
      </c>
      <c r="AK13" s="357" t="s">
        <v>343</v>
      </c>
      <c r="AL13" s="365">
        <v>5</v>
      </c>
      <c r="AM13" s="393">
        <v>29</v>
      </c>
      <c r="AN13" s="359">
        <f t="shared" si="8"/>
        <v>5.8</v>
      </c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ht="12" customHeight="1">
      <c r="A14" s="734" t="s">
        <v>31</v>
      </c>
      <c r="B14" s="596">
        <v>19</v>
      </c>
      <c r="C14" s="595">
        <v>118.25</v>
      </c>
      <c r="D14" s="733">
        <f t="shared" si="9"/>
        <v>6.223684210526316</v>
      </c>
      <c r="E14" s="49" t="s">
        <v>67</v>
      </c>
      <c r="F14" s="36">
        <v>1</v>
      </c>
      <c r="G14" s="388">
        <v>6</v>
      </c>
      <c r="H14" s="299">
        <f t="shared" si="0"/>
        <v>6</v>
      </c>
      <c r="I14" s="51" t="s">
        <v>105</v>
      </c>
      <c r="J14" s="38">
        <v>1</v>
      </c>
      <c r="K14" s="405">
        <v>6.25</v>
      </c>
      <c r="L14" s="291">
        <f t="shared" si="1"/>
        <v>6.25</v>
      </c>
      <c r="M14" s="135" t="s">
        <v>141</v>
      </c>
      <c r="N14" s="35">
        <v>4</v>
      </c>
      <c r="O14" s="386">
        <v>23.25</v>
      </c>
      <c r="P14" s="285">
        <f t="shared" si="2"/>
        <v>5.8125</v>
      </c>
      <c r="Q14" s="55" t="s">
        <v>176</v>
      </c>
      <c r="R14" s="41">
        <v>7</v>
      </c>
      <c r="S14" s="399">
        <v>39.75</v>
      </c>
      <c r="T14" s="275">
        <f t="shared" si="3"/>
        <v>5.678571428571429</v>
      </c>
      <c r="U14" s="231" t="s">
        <v>209</v>
      </c>
      <c r="V14" s="42">
        <v>12</v>
      </c>
      <c r="W14" s="395">
        <v>65</v>
      </c>
      <c r="X14" s="267">
        <f t="shared" si="4"/>
        <v>5.416666666666667</v>
      </c>
      <c r="Y14" s="106" t="s">
        <v>245</v>
      </c>
      <c r="Z14" s="112">
        <v>4</v>
      </c>
      <c r="AA14" s="403">
        <v>23</v>
      </c>
      <c r="AB14" s="259">
        <f t="shared" si="5"/>
        <v>5.75</v>
      </c>
      <c r="AC14" s="117" t="s">
        <v>276</v>
      </c>
      <c r="AD14" s="120">
        <v>1</v>
      </c>
      <c r="AE14" s="391">
        <v>5.25</v>
      </c>
      <c r="AF14" s="253">
        <f t="shared" si="6"/>
        <v>5.25</v>
      </c>
      <c r="AG14" s="544" t="s">
        <v>313</v>
      </c>
      <c r="AH14" s="545">
        <v>26</v>
      </c>
      <c r="AI14" s="546">
        <v>149</v>
      </c>
      <c r="AJ14" s="547">
        <f t="shared" si="7"/>
        <v>5.730769230769231</v>
      </c>
      <c r="AK14" s="357" t="s">
        <v>344</v>
      </c>
      <c r="AL14" s="365">
        <v>8</v>
      </c>
      <c r="AM14" s="393">
        <v>48.25</v>
      </c>
      <c r="AN14" s="359">
        <f t="shared" si="8"/>
        <v>6.03125</v>
      </c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ht="12" customHeight="1">
      <c r="A15" s="48" t="s">
        <v>34</v>
      </c>
      <c r="B15" s="26">
        <v>5</v>
      </c>
      <c r="C15" s="400">
        <v>27.5</v>
      </c>
      <c r="D15" s="306">
        <f t="shared" si="9"/>
        <v>5.5</v>
      </c>
      <c r="E15" s="49" t="s">
        <v>68</v>
      </c>
      <c r="F15" s="36">
        <v>2</v>
      </c>
      <c r="G15" s="388">
        <v>12</v>
      </c>
      <c r="H15" s="299">
        <f t="shared" si="0"/>
        <v>6</v>
      </c>
      <c r="I15" s="51" t="s">
        <v>106</v>
      </c>
      <c r="J15" s="38">
        <v>4</v>
      </c>
      <c r="K15" s="405">
        <v>24.75</v>
      </c>
      <c r="L15" s="291">
        <f t="shared" si="1"/>
        <v>6.1875</v>
      </c>
      <c r="M15" s="135" t="s">
        <v>142</v>
      </c>
      <c r="N15" s="35">
        <v>7</v>
      </c>
      <c r="O15" s="386">
        <v>41.25</v>
      </c>
      <c r="P15" s="285">
        <f t="shared" si="2"/>
        <v>5.892857142857143</v>
      </c>
      <c r="Q15" s="55" t="s">
        <v>79</v>
      </c>
      <c r="R15" s="41">
        <v>0</v>
      </c>
      <c r="S15" s="653">
        <v>0</v>
      </c>
      <c r="T15" s="315">
        <v>0</v>
      </c>
      <c r="U15" s="231" t="s">
        <v>210</v>
      </c>
      <c r="V15" s="42">
        <v>1</v>
      </c>
      <c r="W15" s="395">
        <v>6</v>
      </c>
      <c r="X15" s="267">
        <f t="shared" si="4"/>
        <v>6</v>
      </c>
      <c r="Y15" s="106" t="s">
        <v>246</v>
      </c>
      <c r="Z15" s="112">
        <v>2</v>
      </c>
      <c r="AA15" s="403">
        <v>11</v>
      </c>
      <c r="AB15" s="259">
        <f t="shared" si="5"/>
        <v>5.5</v>
      </c>
      <c r="AC15" s="117" t="s">
        <v>277</v>
      </c>
      <c r="AD15" s="120">
        <v>0</v>
      </c>
      <c r="AE15" s="249">
        <v>0</v>
      </c>
      <c r="AF15" s="509">
        <v>0</v>
      </c>
      <c r="AG15" s="200" t="s">
        <v>314</v>
      </c>
      <c r="AH15" s="207">
        <v>1</v>
      </c>
      <c r="AI15" s="383">
        <v>5.25</v>
      </c>
      <c r="AJ15" s="243">
        <f t="shared" si="7"/>
        <v>5.25</v>
      </c>
      <c r="AK15" s="357" t="s">
        <v>345</v>
      </c>
      <c r="AL15" s="365">
        <v>3</v>
      </c>
      <c r="AM15" s="393">
        <v>15.75</v>
      </c>
      <c r="AN15" s="359">
        <f t="shared" si="8"/>
        <v>5.25</v>
      </c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12" customHeight="1">
      <c r="A16" s="48" t="s">
        <v>35</v>
      </c>
      <c r="B16" s="26">
        <v>0</v>
      </c>
      <c r="C16" s="496">
        <v>0</v>
      </c>
      <c r="D16" s="335">
        <v>0</v>
      </c>
      <c r="E16" s="49" t="s">
        <v>69</v>
      </c>
      <c r="F16" s="36">
        <v>5</v>
      </c>
      <c r="G16" s="388">
        <v>32.25</v>
      </c>
      <c r="H16" s="299">
        <f t="shared" si="0"/>
        <v>6.45</v>
      </c>
      <c r="I16" s="51" t="s">
        <v>107</v>
      </c>
      <c r="J16" s="38">
        <v>3</v>
      </c>
      <c r="K16" s="405">
        <v>17.5</v>
      </c>
      <c r="L16" s="291">
        <f t="shared" si="1"/>
        <v>5.833333333333333</v>
      </c>
      <c r="M16" s="135" t="s">
        <v>143</v>
      </c>
      <c r="N16" s="35">
        <v>7</v>
      </c>
      <c r="O16" s="386">
        <v>43.25</v>
      </c>
      <c r="P16" s="285">
        <f t="shared" si="2"/>
        <v>6.178571428571429</v>
      </c>
      <c r="Q16" s="55" t="s">
        <v>178</v>
      </c>
      <c r="R16" s="41">
        <v>7</v>
      </c>
      <c r="S16" s="399">
        <v>40.5</v>
      </c>
      <c r="T16" s="275">
        <f t="shared" si="3"/>
        <v>5.785714285714286</v>
      </c>
      <c r="U16" s="231" t="s">
        <v>211</v>
      </c>
      <c r="V16" s="42">
        <v>0</v>
      </c>
      <c r="W16" s="508">
        <v>0</v>
      </c>
      <c r="X16" s="465">
        <v>0</v>
      </c>
      <c r="Y16" s="106" t="s">
        <v>247</v>
      </c>
      <c r="Z16" s="112">
        <v>4</v>
      </c>
      <c r="AA16" s="403">
        <v>26.75</v>
      </c>
      <c r="AB16" s="259">
        <f t="shared" si="5"/>
        <v>6.6875</v>
      </c>
      <c r="AC16" s="117" t="s">
        <v>278</v>
      </c>
      <c r="AD16" s="120">
        <v>0</v>
      </c>
      <c r="AE16" s="249">
        <v>0</v>
      </c>
      <c r="AF16" s="509">
        <v>0</v>
      </c>
      <c r="AG16" s="200" t="s">
        <v>315</v>
      </c>
      <c r="AH16" s="207">
        <v>2</v>
      </c>
      <c r="AI16" s="383">
        <v>11.25</v>
      </c>
      <c r="AJ16" s="243">
        <f t="shared" si="7"/>
        <v>5.625</v>
      </c>
      <c r="AK16" s="357" t="s">
        <v>346</v>
      </c>
      <c r="AL16" s="365">
        <v>8</v>
      </c>
      <c r="AM16" s="393">
        <v>47</v>
      </c>
      <c r="AN16" s="359">
        <f t="shared" si="8"/>
        <v>5.875</v>
      </c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12" customHeight="1">
      <c r="A17" s="48" t="s">
        <v>36</v>
      </c>
      <c r="B17" s="26">
        <v>13</v>
      </c>
      <c r="C17" s="400">
        <v>75.5</v>
      </c>
      <c r="D17" s="306">
        <f t="shared" si="9"/>
        <v>5.8076923076923075</v>
      </c>
      <c r="E17" s="49" t="s">
        <v>70</v>
      </c>
      <c r="F17" s="36">
        <v>2</v>
      </c>
      <c r="G17" s="388">
        <v>19</v>
      </c>
      <c r="H17" s="299">
        <f t="shared" si="0"/>
        <v>9.5</v>
      </c>
      <c r="I17" s="486" t="s">
        <v>108</v>
      </c>
      <c r="J17" s="487">
        <v>8</v>
      </c>
      <c r="K17" s="488">
        <v>56.5</v>
      </c>
      <c r="L17" s="489">
        <f t="shared" si="1"/>
        <v>7.0625</v>
      </c>
      <c r="M17" s="135" t="s">
        <v>144</v>
      </c>
      <c r="N17" s="35">
        <v>1</v>
      </c>
      <c r="O17" s="386">
        <v>6.5</v>
      </c>
      <c r="P17" s="285">
        <f t="shared" si="2"/>
        <v>6.5</v>
      </c>
      <c r="Q17" s="55" t="s">
        <v>179</v>
      </c>
      <c r="R17" s="41">
        <v>0</v>
      </c>
      <c r="S17" s="653">
        <v>0</v>
      </c>
      <c r="T17" s="315">
        <v>0</v>
      </c>
      <c r="U17" s="231" t="s">
        <v>212</v>
      </c>
      <c r="V17" s="42">
        <v>11</v>
      </c>
      <c r="W17" s="395">
        <v>63.25</v>
      </c>
      <c r="X17" s="267">
        <f t="shared" si="4"/>
        <v>5.75</v>
      </c>
      <c r="Y17" s="106" t="s">
        <v>248</v>
      </c>
      <c r="Z17" s="112">
        <v>7</v>
      </c>
      <c r="AA17" s="403">
        <v>41.75</v>
      </c>
      <c r="AB17" s="259">
        <f t="shared" si="5"/>
        <v>5.964285714285714</v>
      </c>
      <c r="AC17" s="117" t="s">
        <v>279</v>
      </c>
      <c r="AD17" s="120">
        <v>0</v>
      </c>
      <c r="AE17" s="249">
        <v>0</v>
      </c>
      <c r="AF17" s="509">
        <v>0</v>
      </c>
      <c r="AG17" s="200" t="s">
        <v>316</v>
      </c>
      <c r="AH17" s="207">
        <v>1</v>
      </c>
      <c r="AI17" s="383">
        <v>6.5</v>
      </c>
      <c r="AJ17" s="243">
        <f t="shared" si="7"/>
        <v>6.5</v>
      </c>
      <c r="AK17" s="357" t="s">
        <v>347</v>
      </c>
      <c r="AL17" s="365">
        <v>4</v>
      </c>
      <c r="AM17" s="393">
        <v>21.75</v>
      </c>
      <c r="AN17" s="359">
        <f t="shared" si="8"/>
        <v>5.4375</v>
      </c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ht="12" customHeight="1">
      <c r="A18" s="48" t="s">
        <v>37</v>
      </c>
      <c r="B18" s="45">
        <v>1</v>
      </c>
      <c r="C18" s="402">
        <v>4.75</v>
      </c>
      <c r="D18" s="306">
        <f t="shared" si="9"/>
        <v>4.75</v>
      </c>
      <c r="E18" s="49" t="s">
        <v>71</v>
      </c>
      <c r="F18" s="46">
        <v>0</v>
      </c>
      <c r="G18" s="660">
        <v>0</v>
      </c>
      <c r="H18" s="300">
        <v>0</v>
      </c>
      <c r="I18" s="51" t="s">
        <v>109</v>
      </c>
      <c r="J18" s="44">
        <v>0</v>
      </c>
      <c r="K18" s="507">
        <v>0</v>
      </c>
      <c r="L18" s="506">
        <v>0</v>
      </c>
      <c r="M18" s="135" t="s">
        <v>145</v>
      </c>
      <c r="N18" s="37">
        <v>5</v>
      </c>
      <c r="O18" s="414">
        <v>27.75</v>
      </c>
      <c r="P18" s="285">
        <f t="shared" si="2"/>
        <v>5.55</v>
      </c>
      <c r="Q18" s="55" t="s">
        <v>180</v>
      </c>
      <c r="R18" s="40">
        <v>1</v>
      </c>
      <c r="S18" s="411">
        <v>6</v>
      </c>
      <c r="T18" s="275">
        <f t="shared" si="3"/>
        <v>6</v>
      </c>
      <c r="U18" s="231" t="s">
        <v>213</v>
      </c>
      <c r="V18" s="43">
        <v>1</v>
      </c>
      <c r="W18" s="397">
        <v>5.5</v>
      </c>
      <c r="X18" s="267">
        <f t="shared" si="4"/>
        <v>5.5</v>
      </c>
      <c r="Y18" s="727" t="s">
        <v>249</v>
      </c>
      <c r="Z18" s="557">
        <v>17</v>
      </c>
      <c r="AA18" s="556">
        <v>106.25</v>
      </c>
      <c r="AB18" s="726">
        <f t="shared" si="5"/>
        <v>6.25</v>
      </c>
      <c r="AC18" s="117" t="s">
        <v>280</v>
      </c>
      <c r="AD18" s="121">
        <v>0</v>
      </c>
      <c r="AE18" s="510">
        <v>0</v>
      </c>
      <c r="AF18" s="509">
        <v>0</v>
      </c>
      <c r="AG18" s="200" t="s">
        <v>317</v>
      </c>
      <c r="AH18" s="208">
        <v>10</v>
      </c>
      <c r="AI18" s="407">
        <v>54</v>
      </c>
      <c r="AJ18" s="243">
        <f t="shared" si="7"/>
        <v>5.4</v>
      </c>
      <c r="AK18" s="357" t="s">
        <v>348</v>
      </c>
      <c r="AL18" s="365">
        <v>1</v>
      </c>
      <c r="AM18" s="393">
        <v>6.25</v>
      </c>
      <c r="AN18" s="359">
        <f t="shared" si="8"/>
        <v>6.25</v>
      </c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12" customHeight="1">
      <c r="A19" s="48" t="s">
        <v>38</v>
      </c>
      <c r="B19" s="45">
        <v>4</v>
      </c>
      <c r="C19" s="402">
        <v>22</v>
      </c>
      <c r="D19" s="306">
        <f t="shared" si="9"/>
        <v>5.5</v>
      </c>
      <c r="E19" s="49" t="s">
        <v>72</v>
      </c>
      <c r="F19" s="46">
        <v>1</v>
      </c>
      <c r="G19" s="295">
        <v>6.25</v>
      </c>
      <c r="H19" s="299">
        <f t="shared" si="0"/>
        <v>6.25</v>
      </c>
      <c r="I19" s="51" t="s">
        <v>110</v>
      </c>
      <c r="J19" s="44">
        <v>2</v>
      </c>
      <c r="K19" s="412">
        <v>12.5</v>
      </c>
      <c r="L19" s="291">
        <f t="shared" si="1"/>
        <v>6.25</v>
      </c>
      <c r="M19" s="135" t="s">
        <v>146</v>
      </c>
      <c r="N19" s="37">
        <v>0</v>
      </c>
      <c r="O19" s="281">
        <v>0</v>
      </c>
      <c r="P19" s="287">
        <v>0</v>
      </c>
      <c r="Q19" s="55" t="s">
        <v>402</v>
      </c>
      <c r="R19" s="40">
        <v>4</v>
      </c>
      <c r="S19" s="411">
        <v>24.75</v>
      </c>
      <c r="T19" s="275">
        <f t="shared" si="3"/>
        <v>6.1875</v>
      </c>
      <c r="U19" s="231" t="s">
        <v>214</v>
      </c>
      <c r="V19" s="43">
        <v>13</v>
      </c>
      <c r="W19" s="397">
        <v>73.75</v>
      </c>
      <c r="X19" s="267">
        <f t="shared" si="4"/>
        <v>5.673076923076923</v>
      </c>
      <c r="Y19" s="106" t="s">
        <v>250</v>
      </c>
      <c r="Z19" s="113">
        <v>7</v>
      </c>
      <c r="AA19" s="409">
        <v>43.5</v>
      </c>
      <c r="AB19" s="259">
        <f t="shared" si="5"/>
        <v>6.214285714285714</v>
      </c>
      <c r="AC19" s="117" t="s">
        <v>281</v>
      </c>
      <c r="AD19" s="121">
        <v>0</v>
      </c>
      <c r="AE19" s="510">
        <v>0</v>
      </c>
      <c r="AF19" s="509">
        <v>0</v>
      </c>
      <c r="AG19" s="200" t="s">
        <v>318</v>
      </c>
      <c r="AH19" s="208">
        <v>0</v>
      </c>
      <c r="AI19" s="236">
        <v>0</v>
      </c>
      <c r="AJ19" s="333">
        <v>0</v>
      </c>
      <c r="AK19" s="357" t="s">
        <v>349</v>
      </c>
      <c r="AL19" s="358">
        <v>13</v>
      </c>
      <c r="AM19" s="394">
        <v>78.5</v>
      </c>
      <c r="AN19" s="359">
        <f t="shared" si="8"/>
        <v>6.038461538461538</v>
      </c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12" customHeight="1">
      <c r="A20" s="433" t="s">
        <v>39</v>
      </c>
      <c r="B20" s="491">
        <v>12</v>
      </c>
      <c r="C20" s="492">
        <v>71.75</v>
      </c>
      <c r="D20" s="479">
        <f t="shared" si="9"/>
        <v>5.979166666666667</v>
      </c>
      <c r="E20" s="49" t="s">
        <v>73</v>
      </c>
      <c r="F20" s="46">
        <v>14</v>
      </c>
      <c r="G20" s="389">
        <v>82.25</v>
      </c>
      <c r="H20" s="299">
        <f t="shared" si="0"/>
        <v>5.875</v>
      </c>
      <c r="I20" s="433" t="s">
        <v>367</v>
      </c>
      <c r="J20" s="44">
        <v>9</v>
      </c>
      <c r="K20" s="412">
        <v>55.5</v>
      </c>
      <c r="L20" s="291">
        <f t="shared" si="1"/>
        <v>6.166666666666667</v>
      </c>
      <c r="M20" s="135" t="s">
        <v>147</v>
      </c>
      <c r="N20" s="37">
        <v>4</v>
      </c>
      <c r="O20" s="414">
        <v>22.25</v>
      </c>
      <c r="P20" s="285">
        <f t="shared" si="2"/>
        <v>5.5625</v>
      </c>
      <c r="Q20" s="55" t="s">
        <v>403</v>
      </c>
      <c r="R20" s="40">
        <v>0</v>
      </c>
      <c r="S20" s="339">
        <v>0</v>
      </c>
      <c r="T20" s="315">
        <v>0</v>
      </c>
      <c r="U20" s="231" t="s">
        <v>215</v>
      </c>
      <c r="V20" s="43">
        <v>6</v>
      </c>
      <c r="W20" s="397">
        <v>38.25</v>
      </c>
      <c r="X20" s="267">
        <f t="shared" si="4"/>
        <v>6.375</v>
      </c>
      <c r="Y20" s="106" t="s">
        <v>28</v>
      </c>
      <c r="Z20" s="113" t="s">
        <v>28</v>
      </c>
      <c r="AA20" s="322" t="s">
        <v>28</v>
      </c>
      <c r="AB20" s="259" t="s">
        <v>28</v>
      </c>
      <c r="AC20" s="760" t="s">
        <v>282</v>
      </c>
      <c r="AD20" s="759">
        <v>28</v>
      </c>
      <c r="AE20" s="758">
        <v>181</v>
      </c>
      <c r="AF20" s="757">
        <f t="shared" si="6"/>
        <v>6.464285714285714</v>
      </c>
      <c r="AG20" s="200" t="s">
        <v>407</v>
      </c>
      <c r="AH20" s="208">
        <v>0</v>
      </c>
      <c r="AI20" s="332">
        <v>0</v>
      </c>
      <c r="AJ20" s="333">
        <v>0</v>
      </c>
      <c r="AK20" s="357" t="s">
        <v>350</v>
      </c>
      <c r="AL20" s="360">
        <v>6</v>
      </c>
      <c r="AM20" s="441">
        <v>37.75</v>
      </c>
      <c r="AN20" s="359">
        <f t="shared" si="8"/>
        <v>6.291666666666667</v>
      </c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12" customHeight="1">
      <c r="A21" s="761" t="s">
        <v>461</v>
      </c>
      <c r="B21" s="762">
        <v>22</v>
      </c>
      <c r="C21" s="763">
        <v>142.5</v>
      </c>
      <c r="D21" s="764">
        <f>C21/B21</f>
        <v>6.4772727272727275</v>
      </c>
      <c r="E21" s="49" t="s">
        <v>28</v>
      </c>
      <c r="F21" s="46" t="s">
        <v>28</v>
      </c>
      <c r="G21" s="389" t="s">
        <v>28</v>
      </c>
      <c r="H21" s="299" t="s">
        <v>28</v>
      </c>
      <c r="I21" s="730" t="s">
        <v>459</v>
      </c>
      <c r="J21" s="639">
        <v>18</v>
      </c>
      <c r="K21" s="640">
        <v>112.5</v>
      </c>
      <c r="L21" s="731">
        <f t="shared" si="1"/>
        <v>6.25</v>
      </c>
      <c r="M21" s="135" t="s">
        <v>398</v>
      </c>
      <c r="N21" s="37">
        <v>0</v>
      </c>
      <c r="O21" s="650">
        <v>0</v>
      </c>
      <c r="P21" s="287">
        <v>0</v>
      </c>
      <c r="Q21" s="55" t="s">
        <v>404</v>
      </c>
      <c r="R21" s="40">
        <v>2</v>
      </c>
      <c r="S21" s="411">
        <v>12.25</v>
      </c>
      <c r="T21" s="275">
        <f t="shared" si="3"/>
        <v>6.125</v>
      </c>
      <c r="U21" s="231" t="s">
        <v>216</v>
      </c>
      <c r="V21" s="43">
        <v>3</v>
      </c>
      <c r="W21" s="397">
        <v>14</v>
      </c>
      <c r="X21" s="267">
        <f t="shared" si="4"/>
        <v>4.666666666666667</v>
      </c>
      <c r="Y21" s="106" t="s">
        <v>28</v>
      </c>
      <c r="Z21" s="113" t="s">
        <v>28</v>
      </c>
      <c r="AA21" s="322" t="s">
        <v>28</v>
      </c>
      <c r="AB21" s="259" t="s">
        <v>28</v>
      </c>
      <c r="AC21" s="117" t="s">
        <v>200</v>
      </c>
      <c r="AD21" s="121">
        <v>0</v>
      </c>
      <c r="AE21" s="510">
        <v>0</v>
      </c>
      <c r="AF21" s="509">
        <v>0</v>
      </c>
      <c r="AG21" s="200" t="s">
        <v>408</v>
      </c>
      <c r="AH21" s="208">
        <v>1</v>
      </c>
      <c r="AI21" s="407">
        <v>6</v>
      </c>
      <c r="AJ21" s="243">
        <f t="shared" si="7"/>
        <v>6</v>
      </c>
      <c r="AK21" s="357" t="s">
        <v>444</v>
      </c>
      <c r="AL21" s="431">
        <v>1</v>
      </c>
      <c r="AM21" s="501">
        <v>4.25</v>
      </c>
      <c r="AN21" s="359">
        <f t="shared" si="8"/>
        <v>4.25</v>
      </c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12" customHeight="1">
      <c r="A22" s="486" t="s">
        <v>393</v>
      </c>
      <c r="B22" s="502">
        <v>2</v>
      </c>
      <c r="C22" s="503">
        <v>10.5</v>
      </c>
      <c r="D22" s="504">
        <f>C22/B22</f>
        <v>5.25</v>
      </c>
      <c r="E22" s="49" t="s">
        <v>28</v>
      </c>
      <c r="F22" s="46" t="s">
        <v>28</v>
      </c>
      <c r="G22" s="389" t="s">
        <v>28</v>
      </c>
      <c r="H22" s="299" t="s">
        <v>28</v>
      </c>
      <c r="I22" s="433" t="s">
        <v>395</v>
      </c>
      <c r="J22" s="44">
        <v>5</v>
      </c>
      <c r="K22" s="412">
        <v>33</v>
      </c>
      <c r="L22" s="310">
        <f t="shared" si="1"/>
        <v>6.6</v>
      </c>
      <c r="M22" s="135" t="s">
        <v>399</v>
      </c>
      <c r="N22" s="37">
        <v>13</v>
      </c>
      <c r="O22" s="414">
        <v>82.75</v>
      </c>
      <c r="P22" s="285">
        <f t="shared" si="2"/>
        <v>6.365384615384615</v>
      </c>
      <c r="Q22" s="55" t="s">
        <v>28</v>
      </c>
      <c r="R22" s="40" t="s">
        <v>28</v>
      </c>
      <c r="S22" s="271" t="s">
        <v>28</v>
      </c>
      <c r="T22" s="505" t="s">
        <v>28</v>
      </c>
      <c r="U22" s="231" t="s">
        <v>405</v>
      </c>
      <c r="V22" s="43">
        <v>0</v>
      </c>
      <c r="W22" s="466">
        <v>0</v>
      </c>
      <c r="X22" s="465">
        <v>0</v>
      </c>
      <c r="Y22" s="106" t="s">
        <v>28</v>
      </c>
      <c r="Z22" s="113" t="s">
        <v>28</v>
      </c>
      <c r="AA22" s="322" t="s">
        <v>28</v>
      </c>
      <c r="AB22" s="259" t="s">
        <v>28</v>
      </c>
      <c r="AC22" s="117" t="s">
        <v>436</v>
      </c>
      <c r="AD22" s="121">
        <v>1</v>
      </c>
      <c r="AE22" s="392">
        <v>6</v>
      </c>
      <c r="AF22" s="253">
        <f t="shared" si="6"/>
        <v>6</v>
      </c>
      <c r="AG22" s="200" t="s">
        <v>28</v>
      </c>
      <c r="AH22" s="208" t="s">
        <v>28</v>
      </c>
      <c r="AI22" s="239" t="s">
        <v>28</v>
      </c>
      <c r="AJ22" s="243" t="s">
        <v>28</v>
      </c>
      <c r="AK22" s="357" t="s">
        <v>28</v>
      </c>
      <c r="AL22" s="431" t="s">
        <v>28</v>
      </c>
      <c r="AM22" s="501" t="s">
        <v>28</v>
      </c>
      <c r="AN22" s="359" t="s">
        <v>28</v>
      </c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12" customHeight="1">
      <c r="A23" s="486" t="s">
        <v>394</v>
      </c>
      <c r="B23" s="502">
        <v>5</v>
      </c>
      <c r="C23" s="503">
        <v>27.75</v>
      </c>
      <c r="D23" s="504">
        <f>C23/B23</f>
        <v>5.55</v>
      </c>
      <c r="E23" s="49" t="s">
        <v>28</v>
      </c>
      <c r="F23" s="46" t="s">
        <v>28</v>
      </c>
      <c r="G23" s="389" t="s">
        <v>28</v>
      </c>
      <c r="H23" s="299" t="s">
        <v>28</v>
      </c>
      <c r="I23" s="433" t="s">
        <v>396</v>
      </c>
      <c r="J23" s="44">
        <v>1</v>
      </c>
      <c r="K23" s="412">
        <v>6.5</v>
      </c>
      <c r="L23" s="310">
        <f t="shared" si="1"/>
        <v>6.5</v>
      </c>
      <c r="M23" s="135" t="s">
        <v>400</v>
      </c>
      <c r="N23" s="37">
        <v>7</v>
      </c>
      <c r="O23" s="414">
        <v>37</v>
      </c>
      <c r="P23" s="285">
        <f t="shared" si="2"/>
        <v>5.285714285714286</v>
      </c>
      <c r="Q23" s="55" t="s">
        <v>28</v>
      </c>
      <c r="R23" s="40" t="s">
        <v>28</v>
      </c>
      <c r="S23" s="271" t="s">
        <v>28</v>
      </c>
      <c r="T23" s="505" t="s">
        <v>28</v>
      </c>
      <c r="U23" s="231" t="s">
        <v>28</v>
      </c>
      <c r="V23" s="43" t="s">
        <v>28</v>
      </c>
      <c r="W23" s="397" t="s">
        <v>28</v>
      </c>
      <c r="X23" s="267" t="s">
        <v>28</v>
      </c>
      <c r="Y23" s="106" t="s">
        <v>28</v>
      </c>
      <c r="Z23" s="113" t="s">
        <v>28</v>
      </c>
      <c r="AA23" s="322" t="s">
        <v>28</v>
      </c>
      <c r="AB23" s="259" t="s">
        <v>28</v>
      </c>
      <c r="AC23" s="117" t="s">
        <v>28</v>
      </c>
      <c r="AD23" s="121" t="s">
        <v>28</v>
      </c>
      <c r="AE23" s="392" t="s">
        <v>28</v>
      </c>
      <c r="AF23" s="253" t="s">
        <v>28</v>
      </c>
      <c r="AG23" s="200" t="s">
        <v>28</v>
      </c>
      <c r="AH23" s="208" t="s">
        <v>28</v>
      </c>
      <c r="AI23" s="239" t="s">
        <v>28</v>
      </c>
      <c r="AJ23" s="243" t="s">
        <v>28</v>
      </c>
      <c r="AK23" s="357" t="s">
        <v>28</v>
      </c>
      <c r="AL23" s="431" t="s">
        <v>28</v>
      </c>
      <c r="AM23" s="501" t="s">
        <v>28</v>
      </c>
      <c r="AN23" s="359" t="s">
        <v>28</v>
      </c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12" customHeight="1" thickBot="1">
      <c r="A24" s="486" t="s">
        <v>28</v>
      </c>
      <c r="B24" s="168" t="s">
        <v>28</v>
      </c>
      <c r="C24" s="493" t="s">
        <v>28</v>
      </c>
      <c r="D24" s="306" t="s">
        <v>28</v>
      </c>
      <c r="E24" s="49" t="s">
        <v>28</v>
      </c>
      <c r="F24" s="177" t="s">
        <v>28</v>
      </c>
      <c r="G24" s="296" t="s">
        <v>28</v>
      </c>
      <c r="H24" s="299" t="s">
        <v>28</v>
      </c>
      <c r="I24" s="51" t="s">
        <v>397</v>
      </c>
      <c r="J24" s="185">
        <v>1</v>
      </c>
      <c r="K24" s="490">
        <v>5.75</v>
      </c>
      <c r="L24" s="310">
        <f t="shared" si="1"/>
        <v>5.75</v>
      </c>
      <c r="M24" s="135" t="s">
        <v>401</v>
      </c>
      <c r="N24" s="178">
        <v>6</v>
      </c>
      <c r="O24" s="279">
        <v>34.5</v>
      </c>
      <c r="P24" s="285">
        <f t="shared" si="2"/>
        <v>5.75</v>
      </c>
      <c r="Q24" s="55" t="s">
        <v>28</v>
      </c>
      <c r="R24" s="179" t="s">
        <v>28</v>
      </c>
      <c r="S24" s="311" t="s">
        <v>28</v>
      </c>
      <c r="T24" s="276" t="s">
        <v>28</v>
      </c>
      <c r="U24" s="231" t="s">
        <v>28</v>
      </c>
      <c r="V24" s="180" t="s">
        <v>28</v>
      </c>
      <c r="W24" s="456" t="s">
        <v>28</v>
      </c>
      <c r="X24" s="267" t="s">
        <v>28</v>
      </c>
      <c r="Y24" s="106" t="s">
        <v>28</v>
      </c>
      <c r="Z24" s="181" t="s">
        <v>28</v>
      </c>
      <c r="AA24" s="255" t="s">
        <v>28</v>
      </c>
      <c r="AB24" s="259" t="s">
        <v>28</v>
      </c>
      <c r="AC24" s="118" t="s">
        <v>28</v>
      </c>
      <c r="AD24" s="173" t="s">
        <v>28</v>
      </c>
      <c r="AE24" s="247" t="s">
        <v>28</v>
      </c>
      <c r="AF24" s="253" t="s">
        <v>28</v>
      </c>
      <c r="AG24" s="205" t="s">
        <v>28</v>
      </c>
      <c r="AH24" s="209" t="s">
        <v>28</v>
      </c>
      <c r="AI24" s="237" t="s">
        <v>28</v>
      </c>
      <c r="AJ24" s="243" t="s">
        <v>28</v>
      </c>
      <c r="AK24" s="357" t="s">
        <v>28</v>
      </c>
      <c r="AL24" s="371" t="s">
        <v>28</v>
      </c>
      <c r="AM24" s="372" t="s">
        <v>28</v>
      </c>
      <c r="AN24" s="359" t="s">
        <v>28</v>
      </c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12" customHeight="1" thickBot="1">
      <c r="A25" s="15" t="s">
        <v>4</v>
      </c>
      <c r="B25" s="15" t="s">
        <v>1</v>
      </c>
      <c r="C25" s="223" t="s">
        <v>2</v>
      </c>
      <c r="D25" s="15" t="s">
        <v>3</v>
      </c>
      <c r="E25" s="9" t="s">
        <v>4</v>
      </c>
      <c r="F25" s="9" t="s">
        <v>1</v>
      </c>
      <c r="G25" s="100" t="s">
        <v>2</v>
      </c>
      <c r="H25" s="9" t="s">
        <v>3</v>
      </c>
      <c r="I25" s="10" t="s">
        <v>4</v>
      </c>
      <c r="J25" s="10" t="s">
        <v>1</v>
      </c>
      <c r="K25" s="102" t="s">
        <v>2</v>
      </c>
      <c r="L25" s="10" t="s">
        <v>3</v>
      </c>
      <c r="M25" s="8" t="s">
        <v>4</v>
      </c>
      <c r="N25" s="8" t="s">
        <v>1</v>
      </c>
      <c r="O25" s="16" t="s">
        <v>2</v>
      </c>
      <c r="P25" s="8" t="s">
        <v>3</v>
      </c>
      <c r="Q25" s="96" t="s">
        <v>4</v>
      </c>
      <c r="R25" s="96" t="s">
        <v>1</v>
      </c>
      <c r="S25" s="91" t="s">
        <v>2</v>
      </c>
      <c r="T25" s="91" t="s">
        <v>3</v>
      </c>
      <c r="U25" s="20" t="s">
        <v>4</v>
      </c>
      <c r="V25" s="83" t="s">
        <v>1</v>
      </c>
      <c r="W25" s="103" t="s">
        <v>2</v>
      </c>
      <c r="X25" s="167" t="s">
        <v>3</v>
      </c>
      <c r="Y25" s="81" t="s">
        <v>4</v>
      </c>
      <c r="Z25" s="89" t="s">
        <v>1</v>
      </c>
      <c r="AA25" s="82" t="s">
        <v>2</v>
      </c>
      <c r="AB25" s="82" t="s">
        <v>3</v>
      </c>
      <c r="AC25" s="129" t="s">
        <v>4</v>
      </c>
      <c r="AD25" s="129" t="s">
        <v>1</v>
      </c>
      <c r="AE25" s="131" t="s">
        <v>2</v>
      </c>
      <c r="AF25" s="129" t="s">
        <v>3</v>
      </c>
      <c r="AG25" s="197" t="s">
        <v>4</v>
      </c>
      <c r="AH25" s="198" t="s">
        <v>1</v>
      </c>
      <c r="AI25" s="234" t="s">
        <v>2</v>
      </c>
      <c r="AJ25" s="197" t="s">
        <v>3</v>
      </c>
      <c r="AK25" s="379" t="s">
        <v>4</v>
      </c>
      <c r="AL25" s="380" t="s">
        <v>1</v>
      </c>
      <c r="AM25" s="381" t="s">
        <v>2</v>
      </c>
      <c r="AN25" s="379" t="s">
        <v>3</v>
      </c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ht="12" customHeight="1">
      <c r="A26" s="799" t="s">
        <v>464</v>
      </c>
      <c r="B26" s="800">
        <v>26</v>
      </c>
      <c r="C26" s="801">
        <v>199.75</v>
      </c>
      <c r="D26" s="802">
        <f>C26/B26</f>
        <v>7.6826923076923075</v>
      </c>
      <c r="E26" s="774" t="s">
        <v>74</v>
      </c>
      <c r="F26" s="773">
        <v>29</v>
      </c>
      <c r="G26" s="676">
        <v>178.5</v>
      </c>
      <c r="H26" s="584">
        <f aca="true" t="shared" si="10" ref="H26:H40">G26/F26</f>
        <v>6.155172413793103</v>
      </c>
      <c r="I26" s="354" t="s">
        <v>111</v>
      </c>
      <c r="J26" s="355">
        <v>5</v>
      </c>
      <c r="K26" s="406">
        <v>33.75</v>
      </c>
      <c r="L26" s="353">
        <f aca="true" t="shared" si="11" ref="L26:L45">K26/J26</f>
        <v>6.75</v>
      </c>
      <c r="M26" s="779" t="s">
        <v>148</v>
      </c>
      <c r="N26" s="670">
        <v>26</v>
      </c>
      <c r="O26" s="533">
        <v>155.5</v>
      </c>
      <c r="P26" s="579">
        <f aca="true" t="shared" si="12" ref="P26:P45">O26/N26</f>
        <v>5.980769230769231</v>
      </c>
      <c r="Q26" s="707" t="s">
        <v>181</v>
      </c>
      <c r="R26" s="706">
        <v>27</v>
      </c>
      <c r="S26" s="719">
        <v>187.75</v>
      </c>
      <c r="T26" s="786">
        <f aca="true" t="shared" si="13" ref="T26:T40">S26/R26</f>
        <v>6.953703703703703</v>
      </c>
      <c r="U26" s="677" t="s">
        <v>217</v>
      </c>
      <c r="V26" s="772">
        <v>35</v>
      </c>
      <c r="W26" s="782">
        <v>243.25</v>
      </c>
      <c r="X26" s="785">
        <f aca="true" t="shared" si="14" ref="X26:X38">W26/V26</f>
        <v>6.95</v>
      </c>
      <c r="Y26" s="778" t="s">
        <v>251</v>
      </c>
      <c r="Z26" s="777">
        <v>26</v>
      </c>
      <c r="AA26" s="560">
        <v>160.75</v>
      </c>
      <c r="AB26" s="561">
        <f aca="true" t="shared" si="15" ref="AB26:AB39">AA26/Z26</f>
        <v>6.1826923076923075</v>
      </c>
      <c r="AC26" s="823" t="s">
        <v>283</v>
      </c>
      <c r="AD26" s="824">
        <v>23</v>
      </c>
      <c r="AE26" s="825">
        <v>167</v>
      </c>
      <c r="AF26" s="826">
        <f aca="true" t="shared" si="16" ref="AF26:AF37">AE26/AD26</f>
        <v>7.260869565217392</v>
      </c>
      <c r="AG26" s="695" t="s">
        <v>319</v>
      </c>
      <c r="AH26" s="694">
        <v>28</v>
      </c>
      <c r="AI26" s="714">
        <v>194.5</v>
      </c>
      <c r="AJ26" s="723">
        <f aca="true" t="shared" si="17" ref="AJ26:AJ38">AI26/AH26</f>
        <v>6.946428571428571</v>
      </c>
      <c r="AK26" s="449" t="s">
        <v>351</v>
      </c>
      <c r="AL26" s="450">
        <v>10</v>
      </c>
      <c r="AM26" s="451">
        <v>57</v>
      </c>
      <c r="AN26" s="452">
        <f aca="true" t="shared" si="18" ref="AN26:AN42">AM26/AL26</f>
        <v>5.7</v>
      </c>
      <c r="AO26" s="24">
        <v>26</v>
      </c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12" customHeight="1">
      <c r="A27" s="48" t="s">
        <v>40</v>
      </c>
      <c r="B27" s="26">
        <v>14</v>
      </c>
      <c r="C27" s="400">
        <v>79.25</v>
      </c>
      <c r="D27" s="306">
        <f aca="true" t="shared" si="19" ref="D27:D40">C27/B27</f>
        <v>5.660714285714286</v>
      </c>
      <c r="E27" s="588" t="s">
        <v>75</v>
      </c>
      <c r="F27" s="587">
        <v>25</v>
      </c>
      <c r="G27" s="585">
        <v>153.75</v>
      </c>
      <c r="H27" s="586">
        <f t="shared" si="10"/>
        <v>6.15</v>
      </c>
      <c r="I27" s="787" t="s">
        <v>112</v>
      </c>
      <c r="J27" s="624">
        <v>21</v>
      </c>
      <c r="K27" s="581">
        <v>140.75</v>
      </c>
      <c r="L27" s="729">
        <f t="shared" si="11"/>
        <v>6.7023809523809526</v>
      </c>
      <c r="M27" s="611" t="s">
        <v>149</v>
      </c>
      <c r="N27" s="607">
        <v>19</v>
      </c>
      <c r="O27" s="608">
        <v>120.75</v>
      </c>
      <c r="P27" s="638">
        <f t="shared" si="12"/>
        <v>6.355263157894737</v>
      </c>
      <c r="Q27" s="708" t="s">
        <v>182</v>
      </c>
      <c r="R27" s="705">
        <v>30</v>
      </c>
      <c r="S27" s="720">
        <v>197.5</v>
      </c>
      <c r="T27" s="728">
        <f t="shared" si="13"/>
        <v>6.583333333333333</v>
      </c>
      <c r="U27" s="704" t="s">
        <v>218</v>
      </c>
      <c r="V27" s="703">
        <v>29</v>
      </c>
      <c r="W27" s="718">
        <v>187.5</v>
      </c>
      <c r="X27" s="569">
        <f t="shared" si="14"/>
        <v>6.4655172413793105</v>
      </c>
      <c r="Y27" s="771" t="s">
        <v>252</v>
      </c>
      <c r="Z27" s="770">
        <v>33</v>
      </c>
      <c r="AA27" s="781">
        <v>232.25</v>
      </c>
      <c r="AB27" s="726">
        <f t="shared" si="15"/>
        <v>7.037878787878788</v>
      </c>
      <c r="AC27" s="117" t="s">
        <v>284</v>
      </c>
      <c r="AD27" s="120">
        <v>11</v>
      </c>
      <c r="AE27" s="391">
        <v>63</v>
      </c>
      <c r="AF27" s="253">
        <f t="shared" si="16"/>
        <v>5.7272727272727275</v>
      </c>
      <c r="AG27" s="696" t="s">
        <v>320</v>
      </c>
      <c r="AH27" s="697">
        <v>26</v>
      </c>
      <c r="AI27" s="546">
        <v>151.75</v>
      </c>
      <c r="AJ27" s="547">
        <f t="shared" si="17"/>
        <v>5.836538461538462</v>
      </c>
      <c r="AK27" s="769" t="s">
        <v>352</v>
      </c>
      <c r="AL27" s="768">
        <v>32</v>
      </c>
      <c r="AM27" s="780">
        <v>211.75</v>
      </c>
      <c r="AN27" s="784">
        <f t="shared" si="18"/>
        <v>6.6171875</v>
      </c>
      <c r="AO27" s="24">
        <v>170</v>
      </c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2" customHeight="1">
      <c r="A28" s="48" t="s">
        <v>41</v>
      </c>
      <c r="B28" s="26">
        <v>10</v>
      </c>
      <c r="C28" s="400">
        <v>58</v>
      </c>
      <c r="D28" s="306">
        <f t="shared" si="19"/>
        <v>5.8</v>
      </c>
      <c r="E28" s="588" t="s">
        <v>76</v>
      </c>
      <c r="F28" s="587">
        <v>19</v>
      </c>
      <c r="G28" s="585">
        <v>109.25</v>
      </c>
      <c r="H28" s="586">
        <f t="shared" si="10"/>
        <v>5.75</v>
      </c>
      <c r="I28" s="190" t="s">
        <v>114</v>
      </c>
      <c r="J28" s="184">
        <v>10</v>
      </c>
      <c r="K28" s="405">
        <v>59</v>
      </c>
      <c r="L28" s="291">
        <f t="shared" si="11"/>
        <v>5.9</v>
      </c>
      <c r="M28" s="135" t="s">
        <v>150</v>
      </c>
      <c r="N28" s="35">
        <v>14</v>
      </c>
      <c r="O28" s="386">
        <v>86.5</v>
      </c>
      <c r="P28" s="285">
        <f t="shared" si="12"/>
        <v>6.178571428571429</v>
      </c>
      <c r="Q28" s="570" t="s">
        <v>183</v>
      </c>
      <c r="R28" s="571">
        <v>16</v>
      </c>
      <c r="S28" s="572">
        <v>96.25</v>
      </c>
      <c r="T28" s="573">
        <f t="shared" si="13"/>
        <v>6.015625</v>
      </c>
      <c r="U28" s="566" t="s">
        <v>219</v>
      </c>
      <c r="V28" s="567">
        <v>16</v>
      </c>
      <c r="W28" s="568">
        <v>98.25</v>
      </c>
      <c r="X28" s="569">
        <f t="shared" si="14"/>
        <v>6.140625</v>
      </c>
      <c r="Y28" s="771" t="s">
        <v>253</v>
      </c>
      <c r="Z28" s="770">
        <v>33</v>
      </c>
      <c r="AA28" s="781">
        <v>235.5</v>
      </c>
      <c r="AB28" s="726">
        <f t="shared" si="15"/>
        <v>7.136363636363637</v>
      </c>
      <c r="AC28" s="699" t="s">
        <v>285</v>
      </c>
      <c r="AD28" s="700">
        <v>34</v>
      </c>
      <c r="AE28" s="716">
        <v>213</v>
      </c>
      <c r="AF28" s="548">
        <f t="shared" si="16"/>
        <v>6.264705882352941</v>
      </c>
      <c r="AG28" s="696" t="s">
        <v>321</v>
      </c>
      <c r="AH28" s="697">
        <v>26</v>
      </c>
      <c r="AI28" s="546">
        <v>150</v>
      </c>
      <c r="AJ28" s="547">
        <f t="shared" si="17"/>
        <v>5.769230769230769</v>
      </c>
      <c r="AK28" s="357" t="s">
        <v>353</v>
      </c>
      <c r="AL28" s="365">
        <v>13</v>
      </c>
      <c r="AM28" s="393">
        <v>81.75</v>
      </c>
      <c r="AN28" s="359">
        <f t="shared" si="18"/>
        <v>6.288461538461538</v>
      </c>
      <c r="AO28" s="24">
        <v>6.5</v>
      </c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2" customHeight="1">
      <c r="A29" s="734" t="s">
        <v>42</v>
      </c>
      <c r="B29" s="596">
        <v>23</v>
      </c>
      <c r="C29" s="595">
        <v>155.25</v>
      </c>
      <c r="D29" s="733">
        <f t="shared" si="19"/>
        <v>6.75</v>
      </c>
      <c r="E29" s="189" t="s">
        <v>77</v>
      </c>
      <c r="F29" s="187">
        <v>1</v>
      </c>
      <c r="G29" s="388">
        <v>6.5</v>
      </c>
      <c r="H29" s="299">
        <f t="shared" si="10"/>
        <v>6.5</v>
      </c>
      <c r="I29" s="827" t="s">
        <v>113</v>
      </c>
      <c r="J29" s="828">
        <v>16</v>
      </c>
      <c r="K29" s="829">
        <v>115.25</v>
      </c>
      <c r="L29" s="830">
        <f t="shared" si="11"/>
        <v>7.203125</v>
      </c>
      <c r="M29" s="611" t="s">
        <v>151</v>
      </c>
      <c r="N29" s="610">
        <v>22</v>
      </c>
      <c r="O29" s="609">
        <v>136</v>
      </c>
      <c r="P29" s="602">
        <f t="shared" si="12"/>
        <v>6.181818181818182</v>
      </c>
      <c r="Q29" s="55" t="s">
        <v>184</v>
      </c>
      <c r="R29" s="41">
        <v>9</v>
      </c>
      <c r="S29" s="399">
        <v>55.25</v>
      </c>
      <c r="T29" s="275">
        <f t="shared" si="13"/>
        <v>6.138888888888889</v>
      </c>
      <c r="U29" s="566" t="s">
        <v>220</v>
      </c>
      <c r="V29" s="567">
        <v>21</v>
      </c>
      <c r="W29" s="568">
        <v>133.5</v>
      </c>
      <c r="X29" s="569">
        <f t="shared" si="14"/>
        <v>6.357142857142857</v>
      </c>
      <c r="Y29" s="188" t="s">
        <v>254</v>
      </c>
      <c r="Z29" s="147">
        <v>11</v>
      </c>
      <c r="AA29" s="403">
        <v>65.5</v>
      </c>
      <c r="AB29" s="259">
        <f t="shared" si="15"/>
        <v>5.954545454545454</v>
      </c>
      <c r="AC29" s="699" t="s">
        <v>286</v>
      </c>
      <c r="AD29" s="550">
        <v>24</v>
      </c>
      <c r="AE29" s="549">
        <v>158.25</v>
      </c>
      <c r="AF29" s="725">
        <f t="shared" si="16"/>
        <v>6.59375</v>
      </c>
      <c r="AG29" s="544" t="s">
        <v>322</v>
      </c>
      <c r="AH29" s="545">
        <v>19</v>
      </c>
      <c r="AI29" s="546">
        <v>114.25</v>
      </c>
      <c r="AJ29" s="547">
        <f t="shared" si="17"/>
        <v>6.0131578947368425</v>
      </c>
      <c r="AK29" s="769" t="s">
        <v>354</v>
      </c>
      <c r="AL29" s="591">
        <v>25</v>
      </c>
      <c r="AM29" s="780">
        <v>176.5</v>
      </c>
      <c r="AN29" s="784">
        <f t="shared" si="18"/>
        <v>7.06</v>
      </c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2" customHeight="1">
      <c r="A30" s="597" t="s">
        <v>43</v>
      </c>
      <c r="B30" s="596">
        <v>16</v>
      </c>
      <c r="C30" s="595">
        <v>102</v>
      </c>
      <c r="D30" s="633">
        <f t="shared" si="19"/>
        <v>6.375</v>
      </c>
      <c r="E30" s="189" t="s">
        <v>78</v>
      </c>
      <c r="F30" s="187">
        <v>2</v>
      </c>
      <c r="G30" s="388">
        <v>14.5</v>
      </c>
      <c r="H30" s="299">
        <f t="shared" si="10"/>
        <v>7.25</v>
      </c>
      <c r="I30" s="625" t="s">
        <v>115</v>
      </c>
      <c r="J30" s="626">
        <v>18</v>
      </c>
      <c r="K30" s="627">
        <v>116.75</v>
      </c>
      <c r="L30" s="628">
        <f t="shared" si="11"/>
        <v>6.486111111111111</v>
      </c>
      <c r="M30" s="135" t="s">
        <v>152</v>
      </c>
      <c r="N30" s="35">
        <v>4</v>
      </c>
      <c r="O30" s="386">
        <v>22.5</v>
      </c>
      <c r="P30" s="285">
        <f t="shared" si="12"/>
        <v>5.625</v>
      </c>
      <c r="Q30" s="55" t="s">
        <v>185</v>
      </c>
      <c r="R30" s="41">
        <v>14</v>
      </c>
      <c r="S30" s="399">
        <v>86</v>
      </c>
      <c r="T30" s="275">
        <f t="shared" si="13"/>
        <v>6.142857142857143</v>
      </c>
      <c r="U30" s="566" t="s">
        <v>221</v>
      </c>
      <c r="V30" s="567">
        <v>17</v>
      </c>
      <c r="W30" s="568">
        <v>109.5</v>
      </c>
      <c r="X30" s="569">
        <f t="shared" si="14"/>
        <v>6.4411764705882355</v>
      </c>
      <c r="Y30" s="188" t="s">
        <v>255</v>
      </c>
      <c r="Z30" s="147">
        <v>14</v>
      </c>
      <c r="AA30" s="403">
        <v>83.5</v>
      </c>
      <c r="AB30" s="259">
        <f t="shared" si="15"/>
        <v>5.964285714285714</v>
      </c>
      <c r="AC30" s="551" t="s">
        <v>287</v>
      </c>
      <c r="AD30" s="550">
        <v>23</v>
      </c>
      <c r="AE30" s="549">
        <v>148</v>
      </c>
      <c r="AF30" s="548">
        <f t="shared" si="16"/>
        <v>6.434782608695652</v>
      </c>
      <c r="AG30" s="696" t="s">
        <v>323</v>
      </c>
      <c r="AH30" s="697">
        <v>27</v>
      </c>
      <c r="AI30" s="546">
        <v>163</v>
      </c>
      <c r="AJ30" s="547">
        <f t="shared" si="17"/>
        <v>6.037037037037037</v>
      </c>
      <c r="AK30" s="357" t="s">
        <v>355</v>
      </c>
      <c r="AL30" s="365">
        <v>4</v>
      </c>
      <c r="AM30" s="393">
        <v>21.5</v>
      </c>
      <c r="AN30" s="359">
        <f t="shared" si="18"/>
        <v>5.375</v>
      </c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2" customHeight="1">
      <c r="A31" s="48" t="s">
        <v>44</v>
      </c>
      <c r="B31" s="26">
        <v>5</v>
      </c>
      <c r="C31" s="400">
        <v>28.25</v>
      </c>
      <c r="D31" s="306">
        <f t="shared" si="19"/>
        <v>5.65</v>
      </c>
      <c r="E31" s="588" t="s">
        <v>79</v>
      </c>
      <c r="F31" s="587">
        <v>24</v>
      </c>
      <c r="G31" s="585">
        <v>149.5</v>
      </c>
      <c r="H31" s="586">
        <f t="shared" si="10"/>
        <v>6.229166666666667</v>
      </c>
      <c r="I31" s="190" t="s">
        <v>116</v>
      </c>
      <c r="J31" s="184">
        <v>7</v>
      </c>
      <c r="K31" s="405">
        <v>40.5</v>
      </c>
      <c r="L31" s="291">
        <f t="shared" si="11"/>
        <v>5.785714285714286</v>
      </c>
      <c r="M31" s="135" t="s">
        <v>153</v>
      </c>
      <c r="N31" s="35">
        <v>0</v>
      </c>
      <c r="O31" s="515">
        <v>0</v>
      </c>
      <c r="P31" s="287">
        <v>0</v>
      </c>
      <c r="Q31" s="570" t="s">
        <v>186</v>
      </c>
      <c r="R31" s="571">
        <v>24</v>
      </c>
      <c r="S31" s="572">
        <v>147.75</v>
      </c>
      <c r="T31" s="573">
        <f t="shared" si="13"/>
        <v>6.15625</v>
      </c>
      <c r="U31" s="231" t="s">
        <v>222</v>
      </c>
      <c r="V31" s="42">
        <v>5</v>
      </c>
      <c r="W31" s="395">
        <v>27.25</v>
      </c>
      <c r="X31" s="267">
        <f t="shared" si="14"/>
        <v>5.45</v>
      </c>
      <c r="Y31" s="188" t="s">
        <v>256</v>
      </c>
      <c r="Z31" s="147">
        <v>5</v>
      </c>
      <c r="AA31" s="403">
        <v>29.5</v>
      </c>
      <c r="AB31" s="259">
        <f t="shared" si="15"/>
        <v>5.9</v>
      </c>
      <c r="AC31" s="117" t="s">
        <v>288</v>
      </c>
      <c r="AD31" s="120">
        <v>0</v>
      </c>
      <c r="AE31" s="249">
        <v>0</v>
      </c>
      <c r="AF31" s="509">
        <v>0</v>
      </c>
      <c r="AG31" s="200" t="s">
        <v>324</v>
      </c>
      <c r="AH31" s="207">
        <v>6</v>
      </c>
      <c r="AI31" s="383">
        <v>36.5</v>
      </c>
      <c r="AJ31" s="243">
        <f t="shared" si="17"/>
        <v>6.083333333333333</v>
      </c>
      <c r="AK31" s="769" t="s">
        <v>356</v>
      </c>
      <c r="AL31" s="591">
        <v>25</v>
      </c>
      <c r="AM31" s="780">
        <v>171.5</v>
      </c>
      <c r="AN31" s="784">
        <f t="shared" si="18"/>
        <v>6.86</v>
      </c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2" customHeight="1">
      <c r="A32" s="48" t="s">
        <v>45</v>
      </c>
      <c r="B32" s="26">
        <v>7</v>
      </c>
      <c r="C32" s="400">
        <v>42.25</v>
      </c>
      <c r="D32" s="306">
        <f t="shared" si="19"/>
        <v>6.035714285714286</v>
      </c>
      <c r="E32" s="588" t="s">
        <v>80</v>
      </c>
      <c r="F32" s="587">
        <v>22</v>
      </c>
      <c r="G32" s="585">
        <v>140.75</v>
      </c>
      <c r="H32" s="586">
        <f t="shared" si="10"/>
        <v>6.3977272727272725</v>
      </c>
      <c r="I32" s="190" t="s">
        <v>117</v>
      </c>
      <c r="J32" s="184">
        <v>3</v>
      </c>
      <c r="K32" s="405">
        <v>18.5</v>
      </c>
      <c r="L32" s="291">
        <f t="shared" si="11"/>
        <v>6.166666666666667</v>
      </c>
      <c r="M32" s="135" t="s">
        <v>154</v>
      </c>
      <c r="N32" s="35">
        <v>5</v>
      </c>
      <c r="O32" s="386">
        <v>30</v>
      </c>
      <c r="P32" s="285">
        <f t="shared" si="12"/>
        <v>6</v>
      </c>
      <c r="Q32" s="55" t="s">
        <v>187</v>
      </c>
      <c r="R32" s="41">
        <v>2</v>
      </c>
      <c r="S32" s="399">
        <v>10.75</v>
      </c>
      <c r="T32" s="275">
        <f t="shared" si="13"/>
        <v>5.375</v>
      </c>
      <c r="U32" s="231" t="s">
        <v>223</v>
      </c>
      <c r="V32" s="42">
        <v>8</v>
      </c>
      <c r="W32" s="395">
        <v>47</v>
      </c>
      <c r="X32" s="267">
        <f t="shared" si="14"/>
        <v>5.875</v>
      </c>
      <c r="Y32" s="188" t="s">
        <v>257</v>
      </c>
      <c r="Z32" s="147">
        <v>10</v>
      </c>
      <c r="AA32" s="403">
        <v>62</v>
      </c>
      <c r="AB32" s="259">
        <f t="shared" si="15"/>
        <v>6.2</v>
      </c>
      <c r="AC32" s="117" t="s">
        <v>289</v>
      </c>
      <c r="AD32" s="120">
        <v>5</v>
      </c>
      <c r="AE32" s="391">
        <v>31</v>
      </c>
      <c r="AF32" s="253">
        <f t="shared" si="16"/>
        <v>6.2</v>
      </c>
      <c r="AG32" s="200" t="s">
        <v>325</v>
      </c>
      <c r="AH32" s="207">
        <v>5</v>
      </c>
      <c r="AI32" s="383">
        <v>26.75</v>
      </c>
      <c r="AJ32" s="243">
        <f t="shared" si="17"/>
        <v>5.35</v>
      </c>
      <c r="AK32" s="357" t="s">
        <v>357</v>
      </c>
      <c r="AL32" s="365">
        <v>5</v>
      </c>
      <c r="AM32" s="393">
        <v>25</v>
      </c>
      <c r="AN32" s="359">
        <f t="shared" si="18"/>
        <v>5</v>
      </c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ht="12" customHeight="1">
      <c r="A33" s="597" t="s">
        <v>46</v>
      </c>
      <c r="B33" s="596">
        <v>18</v>
      </c>
      <c r="C33" s="595">
        <v>108.75</v>
      </c>
      <c r="D33" s="633">
        <f t="shared" si="19"/>
        <v>6.041666666666667</v>
      </c>
      <c r="E33" s="189" t="s">
        <v>81</v>
      </c>
      <c r="F33" s="187">
        <v>3</v>
      </c>
      <c r="G33" s="388">
        <v>17</v>
      </c>
      <c r="H33" s="299">
        <f t="shared" si="10"/>
        <v>5.666666666666667</v>
      </c>
      <c r="I33" s="190" t="s">
        <v>118</v>
      </c>
      <c r="J33" s="184">
        <v>0</v>
      </c>
      <c r="K33" s="667">
        <v>0</v>
      </c>
      <c r="L33" s="506">
        <v>0</v>
      </c>
      <c r="M33" s="135" t="s">
        <v>155</v>
      </c>
      <c r="N33" s="37">
        <v>1</v>
      </c>
      <c r="O33" s="414">
        <v>5.25</v>
      </c>
      <c r="P33" s="285">
        <f t="shared" si="12"/>
        <v>5.25</v>
      </c>
      <c r="Q33" s="570" t="s">
        <v>188</v>
      </c>
      <c r="R33" s="571">
        <v>19</v>
      </c>
      <c r="S33" s="572">
        <v>119.75</v>
      </c>
      <c r="T33" s="573">
        <f t="shared" si="13"/>
        <v>6.302631578947368</v>
      </c>
      <c r="U33" s="231" t="s">
        <v>224</v>
      </c>
      <c r="V33" s="42">
        <v>0</v>
      </c>
      <c r="W33" s="261">
        <v>0</v>
      </c>
      <c r="X33" s="465">
        <v>0</v>
      </c>
      <c r="Y33" s="188" t="s">
        <v>258</v>
      </c>
      <c r="Z33" s="147">
        <v>0</v>
      </c>
      <c r="AA33" s="657">
        <v>0</v>
      </c>
      <c r="AB33" s="656">
        <v>0</v>
      </c>
      <c r="AC33" s="117" t="s">
        <v>290</v>
      </c>
      <c r="AD33" s="120">
        <v>7</v>
      </c>
      <c r="AE33" s="391">
        <v>39.5</v>
      </c>
      <c r="AF33" s="253">
        <f t="shared" si="16"/>
        <v>5.642857142857143</v>
      </c>
      <c r="AG33" s="200" t="s">
        <v>326</v>
      </c>
      <c r="AH33" s="207">
        <v>0</v>
      </c>
      <c r="AI33" s="238">
        <v>0</v>
      </c>
      <c r="AJ33" s="333">
        <v>0</v>
      </c>
      <c r="AK33" s="357" t="s">
        <v>358</v>
      </c>
      <c r="AL33" s="365">
        <v>5</v>
      </c>
      <c r="AM33" s="393">
        <v>28.25</v>
      </c>
      <c r="AN33" s="359">
        <f t="shared" si="18"/>
        <v>5.65</v>
      </c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ht="12" customHeight="1">
      <c r="A34" s="48" t="s">
        <v>47</v>
      </c>
      <c r="B34" s="45">
        <v>9</v>
      </c>
      <c r="C34" s="402">
        <v>56.5</v>
      </c>
      <c r="D34" s="306">
        <f t="shared" si="19"/>
        <v>6.277777777777778</v>
      </c>
      <c r="E34" s="189" t="s">
        <v>82</v>
      </c>
      <c r="F34" s="186">
        <v>2</v>
      </c>
      <c r="G34" s="389">
        <v>12</v>
      </c>
      <c r="H34" s="299">
        <f t="shared" si="10"/>
        <v>6</v>
      </c>
      <c r="I34" s="190" t="s">
        <v>119</v>
      </c>
      <c r="J34" s="191">
        <v>0</v>
      </c>
      <c r="K34" s="507">
        <v>0</v>
      </c>
      <c r="L34" s="506">
        <v>0</v>
      </c>
      <c r="M34" s="135" t="s">
        <v>156</v>
      </c>
      <c r="N34" s="37">
        <v>10</v>
      </c>
      <c r="O34" s="414">
        <v>59.25</v>
      </c>
      <c r="P34" s="285">
        <f t="shared" si="12"/>
        <v>5.925</v>
      </c>
      <c r="Q34" s="55" t="s">
        <v>189</v>
      </c>
      <c r="R34" s="40">
        <v>0</v>
      </c>
      <c r="S34" s="339">
        <v>0</v>
      </c>
      <c r="T34" s="315">
        <v>0</v>
      </c>
      <c r="U34" s="231" t="s">
        <v>225</v>
      </c>
      <c r="V34" s="43">
        <v>12</v>
      </c>
      <c r="W34" s="397">
        <v>65.5</v>
      </c>
      <c r="X34" s="267">
        <f t="shared" si="14"/>
        <v>5.458333333333333</v>
      </c>
      <c r="Y34" s="188" t="s">
        <v>259</v>
      </c>
      <c r="Z34" s="147">
        <v>2</v>
      </c>
      <c r="AA34" s="403">
        <v>12</v>
      </c>
      <c r="AB34" s="259">
        <f t="shared" si="15"/>
        <v>6</v>
      </c>
      <c r="AC34" s="117" t="s">
        <v>291</v>
      </c>
      <c r="AD34" s="121">
        <v>1</v>
      </c>
      <c r="AE34" s="392">
        <v>3.75</v>
      </c>
      <c r="AF34" s="253">
        <f t="shared" si="16"/>
        <v>3.75</v>
      </c>
      <c r="AG34" s="200" t="s">
        <v>327</v>
      </c>
      <c r="AH34" s="208">
        <v>0</v>
      </c>
      <c r="AI34" s="332">
        <v>0</v>
      </c>
      <c r="AJ34" s="333">
        <v>0</v>
      </c>
      <c r="AK34" s="357" t="s">
        <v>359</v>
      </c>
      <c r="AL34" s="365">
        <v>4</v>
      </c>
      <c r="AM34" s="393">
        <v>20.25</v>
      </c>
      <c r="AN34" s="359">
        <f t="shared" si="18"/>
        <v>5.0625</v>
      </c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ht="12" customHeight="1">
      <c r="A35" s="48" t="s">
        <v>48</v>
      </c>
      <c r="B35" s="45">
        <v>6</v>
      </c>
      <c r="C35" s="402">
        <v>39</v>
      </c>
      <c r="D35" s="306">
        <f t="shared" si="19"/>
        <v>6.5</v>
      </c>
      <c r="E35" s="189" t="s">
        <v>83</v>
      </c>
      <c r="F35" s="186">
        <v>4</v>
      </c>
      <c r="G35" s="389">
        <v>25</v>
      </c>
      <c r="H35" s="299">
        <f t="shared" si="10"/>
        <v>6.25</v>
      </c>
      <c r="I35" s="467" t="s">
        <v>85</v>
      </c>
      <c r="J35" s="468">
        <v>2</v>
      </c>
      <c r="K35" s="469">
        <v>13.75</v>
      </c>
      <c r="L35" s="470">
        <f t="shared" si="11"/>
        <v>6.875</v>
      </c>
      <c r="M35" s="50" t="s">
        <v>157</v>
      </c>
      <c r="N35" s="35">
        <v>1</v>
      </c>
      <c r="O35" s="282">
        <v>5.75</v>
      </c>
      <c r="P35" s="285">
        <f t="shared" si="12"/>
        <v>5.75</v>
      </c>
      <c r="Q35" s="55" t="s">
        <v>190</v>
      </c>
      <c r="R35" s="40">
        <v>1</v>
      </c>
      <c r="S35" s="411">
        <v>5.5</v>
      </c>
      <c r="T35" s="275">
        <f t="shared" si="13"/>
        <v>5.5</v>
      </c>
      <c r="U35" s="231" t="s">
        <v>226</v>
      </c>
      <c r="V35" s="43">
        <v>8</v>
      </c>
      <c r="W35" s="397">
        <v>46</v>
      </c>
      <c r="X35" s="267">
        <f t="shared" si="14"/>
        <v>5.75</v>
      </c>
      <c r="Y35" s="188" t="s">
        <v>260</v>
      </c>
      <c r="Z35" s="147">
        <v>1</v>
      </c>
      <c r="AA35" s="403">
        <v>6.25</v>
      </c>
      <c r="AB35" s="259">
        <f t="shared" si="15"/>
        <v>6.25</v>
      </c>
      <c r="AC35" s="117" t="s">
        <v>292</v>
      </c>
      <c r="AD35" s="121">
        <v>10</v>
      </c>
      <c r="AE35" s="392">
        <v>61.5</v>
      </c>
      <c r="AF35" s="253">
        <f t="shared" si="16"/>
        <v>6.15</v>
      </c>
      <c r="AG35" s="200" t="s">
        <v>328</v>
      </c>
      <c r="AH35" s="208">
        <v>1</v>
      </c>
      <c r="AI35" s="236">
        <v>5.25</v>
      </c>
      <c r="AJ35" s="243">
        <f t="shared" si="17"/>
        <v>5.25</v>
      </c>
      <c r="AK35" s="447" t="s">
        <v>360</v>
      </c>
      <c r="AL35" s="448">
        <v>0</v>
      </c>
      <c r="AM35" s="454">
        <v>0</v>
      </c>
      <c r="AN35" s="453">
        <v>0</v>
      </c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ht="12" customHeight="1">
      <c r="A36" s="48" t="s">
        <v>49</v>
      </c>
      <c r="B36" s="142">
        <v>0</v>
      </c>
      <c r="C36" s="511">
        <v>0</v>
      </c>
      <c r="D36" s="335">
        <v>0</v>
      </c>
      <c r="E36" s="189" t="s">
        <v>84</v>
      </c>
      <c r="F36" s="187">
        <v>0</v>
      </c>
      <c r="G36" s="512">
        <v>0</v>
      </c>
      <c r="H36" s="300">
        <v>0</v>
      </c>
      <c r="I36" s="190" t="s">
        <v>120</v>
      </c>
      <c r="J36" s="184">
        <v>3</v>
      </c>
      <c r="K36" s="405">
        <v>18.25</v>
      </c>
      <c r="L36" s="291">
        <f t="shared" si="11"/>
        <v>6.083333333333333</v>
      </c>
      <c r="M36" s="50" t="s">
        <v>158</v>
      </c>
      <c r="N36" s="143">
        <v>15</v>
      </c>
      <c r="O36" s="386">
        <v>93.25</v>
      </c>
      <c r="P36" s="285">
        <f t="shared" si="12"/>
        <v>6.216666666666667</v>
      </c>
      <c r="Q36" s="55" t="s">
        <v>191</v>
      </c>
      <c r="R36" s="145">
        <v>0</v>
      </c>
      <c r="S36" s="331">
        <v>0</v>
      </c>
      <c r="T36" s="315">
        <v>0</v>
      </c>
      <c r="U36" s="231" t="s">
        <v>227</v>
      </c>
      <c r="V36" s="146">
        <v>7</v>
      </c>
      <c r="W36" s="395">
        <v>39.5</v>
      </c>
      <c r="X36" s="267">
        <f t="shared" si="14"/>
        <v>5.642857142857143</v>
      </c>
      <c r="Y36" s="188" t="s">
        <v>438</v>
      </c>
      <c r="Z36" s="147">
        <v>2</v>
      </c>
      <c r="AA36" s="403">
        <v>11.5</v>
      </c>
      <c r="AB36" s="259">
        <f t="shared" si="15"/>
        <v>5.75</v>
      </c>
      <c r="AC36" s="117" t="s">
        <v>293</v>
      </c>
      <c r="AD36" s="120">
        <v>6</v>
      </c>
      <c r="AE36" s="634">
        <v>38</v>
      </c>
      <c r="AF36" s="253">
        <f t="shared" si="16"/>
        <v>6.333333333333333</v>
      </c>
      <c r="AG36" s="200" t="s">
        <v>419</v>
      </c>
      <c r="AH36" s="202">
        <v>0</v>
      </c>
      <c r="AI36" s="238">
        <v>0</v>
      </c>
      <c r="AJ36" s="333">
        <v>0</v>
      </c>
      <c r="AK36" s="357" t="s">
        <v>361</v>
      </c>
      <c r="AL36" s="365">
        <v>10</v>
      </c>
      <c r="AM36" s="462">
        <v>57.25</v>
      </c>
      <c r="AN36" s="359">
        <f t="shared" si="18"/>
        <v>5.725</v>
      </c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ht="12" customHeight="1">
      <c r="A37" s="48" t="s">
        <v>50</v>
      </c>
      <c r="B37" s="323">
        <v>1</v>
      </c>
      <c r="C37" s="457">
        <v>5.5</v>
      </c>
      <c r="D37" s="306">
        <f t="shared" si="19"/>
        <v>5.5</v>
      </c>
      <c r="E37" s="189" t="s">
        <v>86</v>
      </c>
      <c r="F37" s="186">
        <v>3</v>
      </c>
      <c r="G37" s="416">
        <v>17.75</v>
      </c>
      <c r="H37" s="299">
        <f t="shared" si="10"/>
        <v>5.916666666666667</v>
      </c>
      <c r="I37" s="190" t="s">
        <v>121</v>
      </c>
      <c r="J37" s="191">
        <v>0</v>
      </c>
      <c r="K37" s="334">
        <v>0</v>
      </c>
      <c r="L37" s="506">
        <v>0</v>
      </c>
      <c r="M37" s="605" t="s">
        <v>455</v>
      </c>
      <c r="N37" s="604">
        <v>23</v>
      </c>
      <c r="O37" s="603">
        <v>144.75</v>
      </c>
      <c r="P37" s="602">
        <f t="shared" si="12"/>
        <v>6.293478260869565</v>
      </c>
      <c r="Q37" s="55" t="s">
        <v>414</v>
      </c>
      <c r="R37" s="325">
        <v>0</v>
      </c>
      <c r="S37" s="340">
        <v>0</v>
      </c>
      <c r="T37" s="315">
        <v>0</v>
      </c>
      <c r="U37" s="231" t="s">
        <v>228</v>
      </c>
      <c r="V37" s="326">
        <v>1</v>
      </c>
      <c r="W37" s="527">
        <v>6</v>
      </c>
      <c r="X37" s="267">
        <f t="shared" si="14"/>
        <v>6</v>
      </c>
      <c r="Y37" s="188" t="s">
        <v>439</v>
      </c>
      <c r="Z37" s="327">
        <v>1</v>
      </c>
      <c r="AA37" s="525">
        <v>6</v>
      </c>
      <c r="AB37" s="259">
        <f t="shared" si="15"/>
        <v>6</v>
      </c>
      <c r="AC37" s="117" t="s">
        <v>294</v>
      </c>
      <c r="AD37" s="121">
        <v>1</v>
      </c>
      <c r="AE37" s="429">
        <v>5</v>
      </c>
      <c r="AF37" s="253">
        <f t="shared" si="16"/>
        <v>5</v>
      </c>
      <c r="AG37" s="200" t="s">
        <v>420</v>
      </c>
      <c r="AH37" s="329">
        <v>0</v>
      </c>
      <c r="AI37" s="332">
        <v>0</v>
      </c>
      <c r="AJ37" s="333">
        <v>0</v>
      </c>
      <c r="AK37" s="357" t="s">
        <v>116</v>
      </c>
      <c r="AL37" s="367">
        <v>7</v>
      </c>
      <c r="AM37" s="516">
        <v>39.5</v>
      </c>
      <c r="AN37" s="359">
        <f t="shared" si="18"/>
        <v>5.642857142857143</v>
      </c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ht="12" customHeight="1">
      <c r="A38" s="48" t="s">
        <v>411</v>
      </c>
      <c r="B38" s="323">
        <v>3</v>
      </c>
      <c r="C38" s="457">
        <v>15.75</v>
      </c>
      <c r="D38" s="306">
        <f t="shared" si="19"/>
        <v>5.25</v>
      </c>
      <c r="E38" s="189" t="s">
        <v>409</v>
      </c>
      <c r="F38" s="186">
        <v>6</v>
      </c>
      <c r="G38" s="416">
        <v>40.5</v>
      </c>
      <c r="H38" s="299">
        <f t="shared" si="10"/>
        <v>6.75</v>
      </c>
      <c r="I38" s="787" t="s">
        <v>122</v>
      </c>
      <c r="J38" s="589">
        <v>24</v>
      </c>
      <c r="K38" s="635">
        <v>162.5</v>
      </c>
      <c r="L38" s="729">
        <f t="shared" si="11"/>
        <v>6.770833333333333</v>
      </c>
      <c r="M38" s="50" t="s">
        <v>410</v>
      </c>
      <c r="N38" s="324">
        <v>0</v>
      </c>
      <c r="O38" s="514">
        <v>0</v>
      </c>
      <c r="P38" s="287">
        <v>0</v>
      </c>
      <c r="Q38" s="55" t="s">
        <v>415</v>
      </c>
      <c r="R38" s="325">
        <v>0</v>
      </c>
      <c r="S38" s="340">
        <v>0</v>
      </c>
      <c r="T38" s="315">
        <v>0</v>
      </c>
      <c r="U38" s="231" t="s">
        <v>418</v>
      </c>
      <c r="V38" s="326">
        <v>3</v>
      </c>
      <c r="W38" s="527">
        <v>17</v>
      </c>
      <c r="X38" s="267">
        <f t="shared" si="14"/>
        <v>5.666666666666667</v>
      </c>
      <c r="Y38" s="188" t="s">
        <v>440</v>
      </c>
      <c r="Z38" s="327">
        <v>0</v>
      </c>
      <c r="AA38" s="330">
        <v>0</v>
      </c>
      <c r="AB38" s="656">
        <v>0</v>
      </c>
      <c r="AC38" s="117" t="s">
        <v>437</v>
      </c>
      <c r="AD38" s="121">
        <v>0</v>
      </c>
      <c r="AE38" s="328">
        <v>0</v>
      </c>
      <c r="AF38" s="509">
        <v>0</v>
      </c>
      <c r="AG38" s="200" t="s">
        <v>421</v>
      </c>
      <c r="AH38" s="329">
        <v>1</v>
      </c>
      <c r="AI38" s="407">
        <v>6</v>
      </c>
      <c r="AJ38" s="243">
        <f t="shared" si="17"/>
        <v>6</v>
      </c>
      <c r="AK38" s="357" t="s">
        <v>119</v>
      </c>
      <c r="AL38" s="367">
        <v>0</v>
      </c>
      <c r="AM38" s="368">
        <v>0</v>
      </c>
      <c r="AN38" s="476">
        <v>0</v>
      </c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12" customHeight="1">
      <c r="A39" s="48" t="s">
        <v>412</v>
      </c>
      <c r="B39" s="323">
        <v>0</v>
      </c>
      <c r="C39" s="662">
        <v>0</v>
      </c>
      <c r="D39" s="335">
        <v>0</v>
      </c>
      <c r="E39" s="189" t="s">
        <v>111</v>
      </c>
      <c r="F39" s="186">
        <v>5</v>
      </c>
      <c r="G39" s="416">
        <v>33.75</v>
      </c>
      <c r="H39" s="299">
        <f t="shared" si="10"/>
        <v>6.75</v>
      </c>
      <c r="I39" s="190" t="s">
        <v>429</v>
      </c>
      <c r="J39" s="191">
        <v>5</v>
      </c>
      <c r="K39" s="517">
        <v>28.25</v>
      </c>
      <c r="L39" s="291">
        <f t="shared" si="11"/>
        <v>5.65</v>
      </c>
      <c r="M39" s="50" t="s">
        <v>422</v>
      </c>
      <c r="N39" s="324">
        <v>6</v>
      </c>
      <c r="O39" s="455">
        <v>36.5</v>
      </c>
      <c r="P39" s="285">
        <f t="shared" si="12"/>
        <v>6.083333333333333</v>
      </c>
      <c r="Q39" s="55" t="s">
        <v>416</v>
      </c>
      <c r="R39" s="325">
        <v>2</v>
      </c>
      <c r="S39" s="526">
        <v>16</v>
      </c>
      <c r="T39" s="275">
        <f t="shared" si="13"/>
        <v>8</v>
      </c>
      <c r="U39" s="231" t="s">
        <v>28</v>
      </c>
      <c r="V39" s="326" t="s">
        <v>28</v>
      </c>
      <c r="W39" s="336" t="s">
        <v>28</v>
      </c>
      <c r="X39" s="267" t="s">
        <v>28</v>
      </c>
      <c r="Y39" s="188" t="s">
        <v>441</v>
      </c>
      <c r="Z39" s="327">
        <v>11</v>
      </c>
      <c r="AA39" s="525">
        <v>70.5</v>
      </c>
      <c r="AB39" s="259">
        <f t="shared" si="15"/>
        <v>6.409090909090909</v>
      </c>
      <c r="AC39" s="117" t="s">
        <v>28</v>
      </c>
      <c r="AD39" s="121" t="s">
        <v>28</v>
      </c>
      <c r="AE39" s="328" t="s">
        <v>28</v>
      </c>
      <c r="AF39" s="253" t="s">
        <v>28</v>
      </c>
      <c r="AG39" s="200" t="s">
        <v>28</v>
      </c>
      <c r="AH39" s="329" t="s">
        <v>28</v>
      </c>
      <c r="AI39" s="332" t="s">
        <v>28</v>
      </c>
      <c r="AJ39" s="243" t="s">
        <v>28</v>
      </c>
      <c r="AK39" s="357" t="s">
        <v>445</v>
      </c>
      <c r="AL39" s="367">
        <v>5</v>
      </c>
      <c r="AM39" s="516">
        <v>28.5</v>
      </c>
      <c r="AN39" s="359">
        <f t="shared" si="18"/>
        <v>5.7</v>
      </c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ht="12" customHeight="1">
      <c r="A40" s="48" t="s">
        <v>413</v>
      </c>
      <c r="B40" s="323">
        <v>8</v>
      </c>
      <c r="C40" s="457">
        <v>45.25</v>
      </c>
      <c r="D40" s="306">
        <f t="shared" si="19"/>
        <v>5.65625</v>
      </c>
      <c r="E40" s="775" t="s">
        <v>462</v>
      </c>
      <c r="F40" s="776">
        <v>29</v>
      </c>
      <c r="G40" s="783">
        <v>201.5</v>
      </c>
      <c r="H40" s="732">
        <f t="shared" si="10"/>
        <v>6.948275862068965</v>
      </c>
      <c r="I40" s="190" t="s">
        <v>430</v>
      </c>
      <c r="J40" s="191">
        <v>7</v>
      </c>
      <c r="K40" s="517">
        <v>46</v>
      </c>
      <c r="L40" s="291">
        <f t="shared" si="11"/>
        <v>6.571428571428571</v>
      </c>
      <c r="M40" s="50" t="s">
        <v>423</v>
      </c>
      <c r="N40" s="324">
        <v>0</v>
      </c>
      <c r="O40" s="514">
        <v>0</v>
      </c>
      <c r="P40" s="287">
        <v>0</v>
      </c>
      <c r="Q40" s="55" t="s">
        <v>417</v>
      </c>
      <c r="R40" s="325">
        <v>2</v>
      </c>
      <c r="S40" s="526">
        <v>11.5</v>
      </c>
      <c r="T40" s="275">
        <f t="shared" si="13"/>
        <v>5.75</v>
      </c>
      <c r="U40" s="231" t="s">
        <v>28</v>
      </c>
      <c r="V40" s="326" t="s">
        <v>28</v>
      </c>
      <c r="W40" s="336" t="s">
        <v>28</v>
      </c>
      <c r="X40" s="267" t="s">
        <v>28</v>
      </c>
      <c r="Y40" s="188" t="s">
        <v>442</v>
      </c>
      <c r="Z40" s="327">
        <v>0</v>
      </c>
      <c r="AA40" s="330">
        <v>0</v>
      </c>
      <c r="AB40" s="656">
        <v>0</v>
      </c>
      <c r="AC40" s="117" t="s">
        <v>28</v>
      </c>
      <c r="AD40" s="121" t="s">
        <v>28</v>
      </c>
      <c r="AE40" s="328" t="s">
        <v>28</v>
      </c>
      <c r="AF40" s="253" t="s">
        <v>28</v>
      </c>
      <c r="AG40" s="200" t="s">
        <v>28</v>
      </c>
      <c r="AH40" s="329" t="s">
        <v>28</v>
      </c>
      <c r="AI40" s="332" t="s">
        <v>28</v>
      </c>
      <c r="AJ40" s="243" t="s">
        <v>28</v>
      </c>
      <c r="AK40" s="357" t="s">
        <v>446</v>
      </c>
      <c r="AL40" s="367">
        <v>0</v>
      </c>
      <c r="AM40" s="368">
        <v>0</v>
      </c>
      <c r="AN40" s="476">
        <v>0</v>
      </c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2" customHeight="1">
      <c r="A41" s="48" t="s">
        <v>28</v>
      </c>
      <c r="B41" s="323" t="s">
        <v>28</v>
      </c>
      <c r="C41" s="457" t="s">
        <v>28</v>
      </c>
      <c r="D41" s="306" t="s">
        <v>28</v>
      </c>
      <c r="E41" s="189" t="s">
        <v>28</v>
      </c>
      <c r="F41" s="186" t="s">
        <v>28</v>
      </c>
      <c r="G41" s="416" t="s">
        <v>28</v>
      </c>
      <c r="H41" s="299" t="s">
        <v>28</v>
      </c>
      <c r="I41" s="190" t="s">
        <v>431</v>
      </c>
      <c r="J41" s="191">
        <v>8</v>
      </c>
      <c r="K41" s="517">
        <v>53.75</v>
      </c>
      <c r="L41" s="291">
        <f t="shared" si="11"/>
        <v>6.71875</v>
      </c>
      <c r="M41" s="50" t="s">
        <v>424</v>
      </c>
      <c r="N41" s="324">
        <v>3</v>
      </c>
      <c r="O41" s="455">
        <v>18.25</v>
      </c>
      <c r="P41" s="285">
        <f t="shared" si="12"/>
        <v>6.083333333333333</v>
      </c>
      <c r="Q41" s="55" t="s">
        <v>28</v>
      </c>
      <c r="R41" s="325" t="s">
        <v>28</v>
      </c>
      <c r="S41" s="340" t="s">
        <v>28</v>
      </c>
      <c r="T41" s="275" t="s">
        <v>28</v>
      </c>
      <c r="U41" s="231" t="s">
        <v>28</v>
      </c>
      <c r="V41" s="326" t="s">
        <v>28</v>
      </c>
      <c r="W41" s="336" t="s">
        <v>28</v>
      </c>
      <c r="X41" s="267" t="s">
        <v>28</v>
      </c>
      <c r="Y41" s="188" t="s">
        <v>28</v>
      </c>
      <c r="Z41" s="327" t="s">
        <v>28</v>
      </c>
      <c r="AA41" s="330" t="s">
        <v>28</v>
      </c>
      <c r="AB41" s="259" t="s">
        <v>28</v>
      </c>
      <c r="AC41" s="117" t="s">
        <v>28</v>
      </c>
      <c r="AD41" s="121" t="s">
        <v>28</v>
      </c>
      <c r="AE41" s="328" t="s">
        <v>28</v>
      </c>
      <c r="AF41" s="253" t="s">
        <v>28</v>
      </c>
      <c r="AG41" s="200" t="s">
        <v>28</v>
      </c>
      <c r="AH41" s="329" t="s">
        <v>28</v>
      </c>
      <c r="AI41" s="332" t="s">
        <v>28</v>
      </c>
      <c r="AJ41" s="243" t="s">
        <v>28</v>
      </c>
      <c r="AK41" s="357" t="s">
        <v>447</v>
      </c>
      <c r="AL41" s="367">
        <v>1</v>
      </c>
      <c r="AM41" s="516">
        <v>5</v>
      </c>
      <c r="AN41" s="359">
        <f t="shared" si="18"/>
        <v>5</v>
      </c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ht="12" customHeight="1">
      <c r="A42" s="48" t="s">
        <v>28</v>
      </c>
      <c r="B42" s="323" t="s">
        <v>28</v>
      </c>
      <c r="C42" s="457" t="s">
        <v>28</v>
      </c>
      <c r="D42" s="306" t="s">
        <v>28</v>
      </c>
      <c r="E42" s="189" t="s">
        <v>28</v>
      </c>
      <c r="F42" s="186" t="s">
        <v>28</v>
      </c>
      <c r="G42" s="416" t="s">
        <v>28</v>
      </c>
      <c r="H42" s="299" t="s">
        <v>28</v>
      </c>
      <c r="I42" s="190" t="s">
        <v>432</v>
      </c>
      <c r="J42" s="191">
        <v>3</v>
      </c>
      <c r="K42" s="517">
        <v>20.75</v>
      </c>
      <c r="L42" s="291">
        <f t="shared" si="11"/>
        <v>6.916666666666667</v>
      </c>
      <c r="M42" s="50" t="s">
        <v>425</v>
      </c>
      <c r="N42" s="324">
        <v>0</v>
      </c>
      <c r="O42" s="514">
        <v>0</v>
      </c>
      <c r="P42" s="287">
        <v>0</v>
      </c>
      <c r="Q42" s="55" t="s">
        <v>28</v>
      </c>
      <c r="R42" s="325" t="s">
        <v>28</v>
      </c>
      <c r="S42" s="340" t="s">
        <v>28</v>
      </c>
      <c r="T42" s="275" t="s">
        <v>28</v>
      </c>
      <c r="U42" s="231" t="s">
        <v>28</v>
      </c>
      <c r="V42" s="326" t="s">
        <v>28</v>
      </c>
      <c r="W42" s="336" t="s">
        <v>28</v>
      </c>
      <c r="X42" s="267" t="s">
        <v>28</v>
      </c>
      <c r="Y42" s="188" t="s">
        <v>28</v>
      </c>
      <c r="Z42" s="327" t="s">
        <v>28</v>
      </c>
      <c r="AA42" s="330" t="s">
        <v>28</v>
      </c>
      <c r="AB42" s="259" t="s">
        <v>28</v>
      </c>
      <c r="AC42" s="117" t="s">
        <v>28</v>
      </c>
      <c r="AD42" s="121" t="s">
        <v>28</v>
      </c>
      <c r="AE42" s="328" t="s">
        <v>28</v>
      </c>
      <c r="AF42" s="253" t="s">
        <v>28</v>
      </c>
      <c r="AG42" s="200" t="s">
        <v>28</v>
      </c>
      <c r="AH42" s="329" t="s">
        <v>28</v>
      </c>
      <c r="AI42" s="332" t="s">
        <v>28</v>
      </c>
      <c r="AJ42" s="243" t="s">
        <v>28</v>
      </c>
      <c r="AK42" s="357" t="s">
        <v>448</v>
      </c>
      <c r="AL42" s="367">
        <v>5</v>
      </c>
      <c r="AM42" s="516">
        <v>31</v>
      </c>
      <c r="AN42" s="359">
        <f t="shared" si="18"/>
        <v>6.2</v>
      </c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ht="12" customHeight="1">
      <c r="A43" s="48" t="s">
        <v>28</v>
      </c>
      <c r="B43" s="323" t="s">
        <v>28</v>
      </c>
      <c r="C43" s="457" t="s">
        <v>28</v>
      </c>
      <c r="D43" s="306" t="s">
        <v>28</v>
      </c>
      <c r="E43" s="189" t="s">
        <v>28</v>
      </c>
      <c r="F43" s="186" t="s">
        <v>28</v>
      </c>
      <c r="G43" s="416" t="s">
        <v>28</v>
      </c>
      <c r="H43" s="299" t="s">
        <v>28</v>
      </c>
      <c r="I43" s="190" t="s">
        <v>433</v>
      </c>
      <c r="J43" s="191">
        <v>1</v>
      </c>
      <c r="K43" s="517">
        <v>5.5</v>
      </c>
      <c r="L43" s="291">
        <f t="shared" si="11"/>
        <v>5.5</v>
      </c>
      <c r="M43" s="50" t="s">
        <v>426</v>
      </c>
      <c r="N43" s="324">
        <v>0</v>
      </c>
      <c r="O43" s="514">
        <v>0</v>
      </c>
      <c r="P43" s="287">
        <v>0</v>
      </c>
      <c r="Q43" s="55" t="s">
        <v>28</v>
      </c>
      <c r="R43" s="325" t="s">
        <v>28</v>
      </c>
      <c r="S43" s="340" t="s">
        <v>28</v>
      </c>
      <c r="T43" s="275" t="s">
        <v>28</v>
      </c>
      <c r="U43" s="231" t="s">
        <v>28</v>
      </c>
      <c r="V43" s="326" t="s">
        <v>28</v>
      </c>
      <c r="W43" s="336" t="s">
        <v>28</v>
      </c>
      <c r="X43" s="267" t="s">
        <v>28</v>
      </c>
      <c r="Y43" s="188" t="s">
        <v>28</v>
      </c>
      <c r="Z43" s="327" t="s">
        <v>28</v>
      </c>
      <c r="AA43" s="330" t="s">
        <v>28</v>
      </c>
      <c r="AB43" s="259" t="s">
        <v>28</v>
      </c>
      <c r="AC43" s="117" t="s">
        <v>28</v>
      </c>
      <c r="AD43" s="121" t="s">
        <v>28</v>
      </c>
      <c r="AE43" s="328" t="s">
        <v>28</v>
      </c>
      <c r="AF43" s="253" t="s">
        <v>28</v>
      </c>
      <c r="AG43" s="513" t="s">
        <v>28</v>
      </c>
      <c r="AH43" s="329" t="s">
        <v>28</v>
      </c>
      <c r="AI43" s="332" t="s">
        <v>28</v>
      </c>
      <c r="AJ43" s="243" t="s">
        <v>28</v>
      </c>
      <c r="AK43" s="357" t="s">
        <v>28</v>
      </c>
      <c r="AL43" s="367" t="s">
        <v>28</v>
      </c>
      <c r="AM43" s="368" t="s">
        <v>28</v>
      </c>
      <c r="AN43" s="359" t="s">
        <v>28</v>
      </c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ht="12" customHeight="1">
      <c r="A44" s="48" t="s">
        <v>28</v>
      </c>
      <c r="B44" s="323" t="s">
        <v>28</v>
      </c>
      <c r="C44" s="457" t="s">
        <v>28</v>
      </c>
      <c r="D44" s="306" t="s">
        <v>28</v>
      </c>
      <c r="E44" s="189" t="s">
        <v>28</v>
      </c>
      <c r="F44" s="186" t="s">
        <v>28</v>
      </c>
      <c r="G44" s="416" t="s">
        <v>28</v>
      </c>
      <c r="H44" s="299" t="s">
        <v>28</v>
      </c>
      <c r="I44" s="190" t="s">
        <v>434</v>
      </c>
      <c r="J44" s="191">
        <v>10</v>
      </c>
      <c r="K44" s="517">
        <v>68.75</v>
      </c>
      <c r="L44" s="291">
        <f t="shared" si="11"/>
        <v>6.875</v>
      </c>
      <c r="M44" s="50" t="s">
        <v>427</v>
      </c>
      <c r="N44" s="324">
        <v>1</v>
      </c>
      <c r="O44" s="455">
        <v>6</v>
      </c>
      <c r="P44" s="285">
        <f t="shared" si="12"/>
        <v>6</v>
      </c>
      <c r="Q44" s="55" t="s">
        <v>28</v>
      </c>
      <c r="R44" s="325" t="s">
        <v>28</v>
      </c>
      <c r="S44" s="340" t="s">
        <v>28</v>
      </c>
      <c r="T44" s="275" t="s">
        <v>28</v>
      </c>
      <c r="U44" s="231" t="s">
        <v>28</v>
      </c>
      <c r="V44" s="326" t="s">
        <v>28</v>
      </c>
      <c r="W44" s="336" t="s">
        <v>28</v>
      </c>
      <c r="X44" s="267" t="s">
        <v>28</v>
      </c>
      <c r="Y44" s="188" t="s">
        <v>28</v>
      </c>
      <c r="Z44" s="327" t="s">
        <v>28</v>
      </c>
      <c r="AA44" s="330" t="s">
        <v>28</v>
      </c>
      <c r="AB44" s="259" t="s">
        <v>28</v>
      </c>
      <c r="AC44" s="117" t="s">
        <v>28</v>
      </c>
      <c r="AD44" s="121" t="s">
        <v>28</v>
      </c>
      <c r="AE44" s="328" t="s">
        <v>28</v>
      </c>
      <c r="AF44" s="253" t="s">
        <v>28</v>
      </c>
      <c r="AG44" s="200" t="s">
        <v>28</v>
      </c>
      <c r="AH44" s="329" t="s">
        <v>28</v>
      </c>
      <c r="AI44" s="332" t="s">
        <v>28</v>
      </c>
      <c r="AJ44" s="243" t="s">
        <v>28</v>
      </c>
      <c r="AK44" s="357" t="s">
        <v>28</v>
      </c>
      <c r="AL44" s="367" t="s">
        <v>28</v>
      </c>
      <c r="AM44" s="368" t="s">
        <v>28</v>
      </c>
      <c r="AN44" s="359" t="s">
        <v>28</v>
      </c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ht="12" customHeight="1" thickBot="1">
      <c r="A45" s="48" t="s">
        <v>28</v>
      </c>
      <c r="B45" s="168" t="s">
        <v>28</v>
      </c>
      <c r="C45" s="303" t="s">
        <v>28</v>
      </c>
      <c r="D45" s="306" t="s">
        <v>28</v>
      </c>
      <c r="E45" s="148" t="s">
        <v>28</v>
      </c>
      <c r="F45" s="177" t="s">
        <v>28</v>
      </c>
      <c r="G45" s="478" t="s">
        <v>28</v>
      </c>
      <c r="H45" s="299" t="s">
        <v>28</v>
      </c>
      <c r="I45" s="155" t="s">
        <v>435</v>
      </c>
      <c r="J45" s="185">
        <v>1</v>
      </c>
      <c r="K45" s="410">
        <v>6</v>
      </c>
      <c r="L45" s="291">
        <f t="shared" si="11"/>
        <v>6</v>
      </c>
      <c r="M45" s="53" t="s">
        <v>428</v>
      </c>
      <c r="N45" s="178">
        <v>9</v>
      </c>
      <c r="O45" s="528">
        <v>60</v>
      </c>
      <c r="P45" s="285">
        <f t="shared" si="12"/>
        <v>6.666666666666667</v>
      </c>
      <c r="Q45" s="54" t="s">
        <v>28</v>
      </c>
      <c r="R45" s="179" t="s">
        <v>28</v>
      </c>
      <c r="S45" s="272" t="s">
        <v>28</v>
      </c>
      <c r="T45" s="275" t="s">
        <v>28</v>
      </c>
      <c r="U45" s="232" t="s">
        <v>28</v>
      </c>
      <c r="V45" s="180" t="s">
        <v>28</v>
      </c>
      <c r="W45" s="263" t="s">
        <v>28</v>
      </c>
      <c r="X45" s="267" t="s">
        <v>28</v>
      </c>
      <c r="Y45" s="151" t="s">
        <v>28</v>
      </c>
      <c r="Z45" s="181" t="s">
        <v>28</v>
      </c>
      <c r="AA45" s="256" t="s">
        <v>28</v>
      </c>
      <c r="AB45" s="259" t="s">
        <v>28</v>
      </c>
      <c r="AC45" s="118" t="s">
        <v>28</v>
      </c>
      <c r="AD45" s="173" t="s">
        <v>28</v>
      </c>
      <c r="AE45" s="250" t="s">
        <v>28</v>
      </c>
      <c r="AF45" s="253" t="s">
        <v>28</v>
      </c>
      <c r="AG45" s="200" t="s">
        <v>28</v>
      </c>
      <c r="AH45" s="206" t="s">
        <v>28</v>
      </c>
      <c r="AI45" s="233" t="s">
        <v>28</v>
      </c>
      <c r="AJ45" s="243" t="s">
        <v>28</v>
      </c>
      <c r="AK45" s="362" t="s">
        <v>28</v>
      </c>
      <c r="AL45" s="369" t="s">
        <v>28</v>
      </c>
      <c r="AM45" s="370" t="s">
        <v>28</v>
      </c>
      <c r="AN45" s="359" t="s">
        <v>28</v>
      </c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ht="12" customHeight="1" thickBot="1">
      <c r="A46" s="15" t="s">
        <v>11</v>
      </c>
      <c r="B46" s="15" t="s">
        <v>1</v>
      </c>
      <c r="C46" s="223" t="s">
        <v>2</v>
      </c>
      <c r="D46" s="15" t="s">
        <v>3</v>
      </c>
      <c r="E46" s="9" t="s">
        <v>11</v>
      </c>
      <c r="F46" s="9" t="s">
        <v>1</v>
      </c>
      <c r="G46" s="100" t="s">
        <v>2</v>
      </c>
      <c r="H46" s="9" t="s">
        <v>3</v>
      </c>
      <c r="I46" s="10" t="s">
        <v>11</v>
      </c>
      <c r="J46" s="10" t="s">
        <v>1</v>
      </c>
      <c r="K46" s="102" t="s">
        <v>2</v>
      </c>
      <c r="L46" s="10" t="s">
        <v>3</v>
      </c>
      <c r="M46" s="8" t="s">
        <v>11</v>
      </c>
      <c r="N46" s="8" t="s">
        <v>1</v>
      </c>
      <c r="O46" s="16" t="s">
        <v>2</v>
      </c>
      <c r="P46" s="8" t="s">
        <v>3</v>
      </c>
      <c r="Q46" s="96" t="s">
        <v>11</v>
      </c>
      <c r="R46" s="96" t="s">
        <v>1</v>
      </c>
      <c r="S46" s="91" t="s">
        <v>2</v>
      </c>
      <c r="T46" s="91" t="s">
        <v>3</v>
      </c>
      <c r="U46" s="20" t="s">
        <v>11</v>
      </c>
      <c r="V46" s="83" t="s">
        <v>1</v>
      </c>
      <c r="W46" s="103" t="s">
        <v>2</v>
      </c>
      <c r="X46" s="167" t="s">
        <v>3</v>
      </c>
      <c r="Y46" s="81" t="s">
        <v>11</v>
      </c>
      <c r="Z46" s="89" t="s">
        <v>1</v>
      </c>
      <c r="AA46" s="82" t="s">
        <v>2</v>
      </c>
      <c r="AB46" s="82" t="s">
        <v>3</v>
      </c>
      <c r="AC46" s="129" t="s">
        <v>11</v>
      </c>
      <c r="AD46" s="129" t="s">
        <v>1</v>
      </c>
      <c r="AE46" s="131" t="s">
        <v>2</v>
      </c>
      <c r="AF46" s="129" t="s">
        <v>3</v>
      </c>
      <c r="AG46" s="197" t="s">
        <v>11</v>
      </c>
      <c r="AH46" s="198" t="s">
        <v>1</v>
      </c>
      <c r="AI46" s="234" t="s">
        <v>2</v>
      </c>
      <c r="AJ46" s="197" t="s">
        <v>3</v>
      </c>
      <c r="AK46" s="379" t="s">
        <v>11</v>
      </c>
      <c r="AL46" s="380" t="s">
        <v>1</v>
      </c>
      <c r="AM46" s="381" t="s">
        <v>2</v>
      </c>
      <c r="AN46" s="379" t="s">
        <v>3</v>
      </c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ht="12" customHeight="1">
      <c r="A47" s="799" t="s">
        <v>51</v>
      </c>
      <c r="B47" s="800">
        <v>33</v>
      </c>
      <c r="C47" s="801">
        <v>269</v>
      </c>
      <c r="D47" s="802">
        <f aca="true" t="shared" si="20" ref="D47:D55">C47/B47</f>
        <v>8.151515151515152</v>
      </c>
      <c r="E47" s="673" t="s">
        <v>87</v>
      </c>
      <c r="F47" s="672">
        <v>29</v>
      </c>
      <c r="G47" s="676">
        <v>212.25</v>
      </c>
      <c r="H47" s="837">
        <f aca="true" t="shared" si="21" ref="H47:H54">G47/F47</f>
        <v>7.318965517241379</v>
      </c>
      <c r="I47" s="629" t="s">
        <v>123</v>
      </c>
      <c r="J47" s="630">
        <v>19</v>
      </c>
      <c r="K47" s="631">
        <v>133.5</v>
      </c>
      <c r="L47" s="632">
        <f aca="true" t="shared" si="22" ref="L47:L55">K47/J47</f>
        <v>7.026315789473684</v>
      </c>
      <c r="M47" s="578" t="s">
        <v>159</v>
      </c>
      <c r="N47" s="532">
        <v>22</v>
      </c>
      <c r="O47" s="533">
        <v>145.75</v>
      </c>
      <c r="P47" s="579">
        <f aca="true" t="shared" si="23" ref="P47:P54">O47/N47</f>
        <v>6.625</v>
      </c>
      <c r="Q47" s="707" t="s">
        <v>192</v>
      </c>
      <c r="R47" s="706">
        <v>28</v>
      </c>
      <c r="S47" s="719">
        <v>200.5</v>
      </c>
      <c r="T47" s="574">
        <f aca="true" t="shared" si="24" ref="T47:T54">S47/R47</f>
        <v>7.160714285714286</v>
      </c>
      <c r="U47" s="565" t="s">
        <v>229</v>
      </c>
      <c r="V47" s="564">
        <v>21</v>
      </c>
      <c r="W47" s="563">
        <v>132</v>
      </c>
      <c r="X47" s="562">
        <f aca="true" t="shared" si="25" ref="X47:X54">W47/V47</f>
        <v>6.285714285714286</v>
      </c>
      <c r="Y47" s="702" t="s">
        <v>261</v>
      </c>
      <c r="Z47" s="559">
        <v>17</v>
      </c>
      <c r="AA47" s="560">
        <v>130.75</v>
      </c>
      <c r="AB47" s="836">
        <f aca="true" t="shared" si="26" ref="AB47:AB54">AA47/Z47</f>
        <v>7.6911764705882355</v>
      </c>
      <c r="AC47" s="698" t="s">
        <v>295</v>
      </c>
      <c r="AD47" s="668">
        <v>31</v>
      </c>
      <c r="AE47" s="674">
        <v>198.25</v>
      </c>
      <c r="AF47" s="600">
        <f aca="true" t="shared" si="27" ref="AF47:AF55">AE47/AD47</f>
        <v>6.395161290322581</v>
      </c>
      <c r="AG47" s="696" t="s">
        <v>329</v>
      </c>
      <c r="AH47" s="545">
        <v>19</v>
      </c>
      <c r="AI47" s="546">
        <v>149.5</v>
      </c>
      <c r="AJ47" s="724">
        <f aca="true" t="shared" si="28" ref="AJ47:AJ54">AI47/AH47</f>
        <v>7.868421052631579</v>
      </c>
      <c r="AK47" s="856" t="s">
        <v>467</v>
      </c>
      <c r="AL47" s="855">
        <v>33</v>
      </c>
      <c r="AM47" s="854">
        <v>285.25</v>
      </c>
      <c r="AN47" s="853">
        <f aca="true" t="shared" si="29" ref="AN47:AN54">AM47/AL47</f>
        <v>8.643939393939394</v>
      </c>
      <c r="AO47" s="24">
        <v>28</v>
      </c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ht="12" customHeight="1">
      <c r="A48" s="852" t="s">
        <v>52</v>
      </c>
      <c r="B48" s="851">
        <v>34</v>
      </c>
      <c r="C48" s="850">
        <v>283.75</v>
      </c>
      <c r="D48" s="849">
        <f t="shared" si="20"/>
        <v>8.345588235294118</v>
      </c>
      <c r="E48" s="712" t="s">
        <v>88</v>
      </c>
      <c r="F48" s="711">
        <v>35</v>
      </c>
      <c r="G48" s="722">
        <v>251.25</v>
      </c>
      <c r="H48" s="598">
        <f t="shared" si="21"/>
        <v>7.178571428571429</v>
      </c>
      <c r="I48" s="583" t="s">
        <v>124</v>
      </c>
      <c r="J48" s="582">
        <v>19</v>
      </c>
      <c r="K48" s="581">
        <v>120.5</v>
      </c>
      <c r="L48" s="599">
        <f t="shared" si="22"/>
        <v>6.342105263157895</v>
      </c>
      <c r="M48" s="443" t="s">
        <v>160</v>
      </c>
      <c r="N48" s="444">
        <v>8</v>
      </c>
      <c r="O48" s="445">
        <v>58.25</v>
      </c>
      <c r="P48" s="446">
        <f t="shared" si="23"/>
        <v>7.28125</v>
      </c>
      <c r="Q48" s="708" t="s">
        <v>193</v>
      </c>
      <c r="R48" s="705">
        <v>33</v>
      </c>
      <c r="S48" s="720">
        <v>239.5</v>
      </c>
      <c r="T48" s="728">
        <f t="shared" si="24"/>
        <v>7.257575757575758</v>
      </c>
      <c r="U48" s="566" t="s">
        <v>230</v>
      </c>
      <c r="V48" s="567">
        <v>21</v>
      </c>
      <c r="W48" s="568">
        <v>129.75</v>
      </c>
      <c r="X48" s="569">
        <f t="shared" si="25"/>
        <v>6.178571428571429</v>
      </c>
      <c r="Y48" s="558" t="s">
        <v>262</v>
      </c>
      <c r="Z48" s="557">
        <v>21</v>
      </c>
      <c r="AA48" s="556">
        <v>140.25</v>
      </c>
      <c r="AB48" s="555">
        <f t="shared" si="26"/>
        <v>6.678571428571429</v>
      </c>
      <c r="AC48" s="730" t="s">
        <v>298</v>
      </c>
      <c r="AD48" s="641">
        <v>17</v>
      </c>
      <c r="AE48" s="642">
        <v>123.75</v>
      </c>
      <c r="AF48" s="838">
        <f t="shared" si="27"/>
        <v>7.279411764705882</v>
      </c>
      <c r="AG48" s="696" t="s">
        <v>330</v>
      </c>
      <c r="AH48" s="697">
        <v>32</v>
      </c>
      <c r="AI48" s="715">
        <v>238</v>
      </c>
      <c r="AJ48" s="724">
        <f t="shared" si="28"/>
        <v>7.4375</v>
      </c>
      <c r="AK48" s="357" t="s">
        <v>362</v>
      </c>
      <c r="AL48" s="365">
        <v>6</v>
      </c>
      <c r="AM48" s="393">
        <v>36.75</v>
      </c>
      <c r="AN48" s="359">
        <f t="shared" si="29"/>
        <v>6.125</v>
      </c>
      <c r="AO48" s="24">
        <v>180</v>
      </c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ht="12" customHeight="1">
      <c r="A49" s="48" t="s">
        <v>53</v>
      </c>
      <c r="B49" s="26">
        <v>11</v>
      </c>
      <c r="C49" s="400">
        <v>72.5</v>
      </c>
      <c r="D49" s="308">
        <f t="shared" si="20"/>
        <v>6.590909090909091</v>
      </c>
      <c r="E49" s="712" t="s">
        <v>89</v>
      </c>
      <c r="F49" s="711">
        <v>30</v>
      </c>
      <c r="G49" s="722">
        <v>211</v>
      </c>
      <c r="H49" s="598">
        <f t="shared" si="21"/>
        <v>7.033333333333333</v>
      </c>
      <c r="I49" s="51" t="s">
        <v>125</v>
      </c>
      <c r="J49" s="38">
        <v>9</v>
      </c>
      <c r="K49" s="405">
        <v>62.5</v>
      </c>
      <c r="L49" s="292">
        <f t="shared" si="22"/>
        <v>6.944444444444445</v>
      </c>
      <c r="M49" s="611" t="s">
        <v>161</v>
      </c>
      <c r="N49" s="607">
        <v>18</v>
      </c>
      <c r="O49" s="608">
        <v>117.25</v>
      </c>
      <c r="P49" s="602">
        <f t="shared" si="23"/>
        <v>6.513888888888889</v>
      </c>
      <c r="Q49" s="708" t="s">
        <v>194</v>
      </c>
      <c r="R49" s="705">
        <v>28</v>
      </c>
      <c r="S49" s="572">
        <v>177</v>
      </c>
      <c r="T49" s="573">
        <f t="shared" si="24"/>
        <v>6.321428571428571</v>
      </c>
      <c r="U49" s="566" t="s">
        <v>231</v>
      </c>
      <c r="V49" s="567">
        <v>24</v>
      </c>
      <c r="W49" s="568">
        <v>170</v>
      </c>
      <c r="X49" s="569">
        <f t="shared" si="25"/>
        <v>7.083333333333333</v>
      </c>
      <c r="Y49" s="106" t="s">
        <v>263</v>
      </c>
      <c r="Z49" s="112">
        <v>13</v>
      </c>
      <c r="AA49" s="403">
        <v>97.5</v>
      </c>
      <c r="AB49" s="259">
        <f t="shared" si="26"/>
        <v>7.5</v>
      </c>
      <c r="AC49" s="117" t="s">
        <v>296</v>
      </c>
      <c r="AD49" s="120">
        <v>3</v>
      </c>
      <c r="AE49" s="391">
        <v>16.25</v>
      </c>
      <c r="AF49" s="254">
        <f t="shared" si="27"/>
        <v>5.416666666666667</v>
      </c>
      <c r="AG49" s="200" t="s">
        <v>331</v>
      </c>
      <c r="AH49" s="207">
        <v>15</v>
      </c>
      <c r="AI49" s="383">
        <v>92</v>
      </c>
      <c r="AJ49" s="243">
        <f t="shared" si="28"/>
        <v>6.133333333333334</v>
      </c>
      <c r="AK49" s="769" t="s">
        <v>363</v>
      </c>
      <c r="AL49" s="768">
        <v>30</v>
      </c>
      <c r="AM49" s="780">
        <v>208.5</v>
      </c>
      <c r="AN49" s="593">
        <f t="shared" si="29"/>
        <v>6.95</v>
      </c>
      <c r="AO49" s="24">
        <v>7.2</v>
      </c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ht="12" customHeight="1">
      <c r="A50" s="597" t="s">
        <v>54</v>
      </c>
      <c r="B50" s="596">
        <v>18</v>
      </c>
      <c r="C50" s="595">
        <v>124.75</v>
      </c>
      <c r="D50" s="594">
        <f t="shared" si="20"/>
        <v>6.930555555555555</v>
      </c>
      <c r="E50" s="433" t="s">
        <v>90</v>
      </c>
      <c r="F50" s="434">
        <v>0</v>
      </c>
      <c r="G50" s="497">
        <v>0</v>
      </c>
      <c r="H50" s="436">
        <v>0</v>
      </c>
      <c r="I50" s="433" t="s">
        <v>126</v>
      </c>
      <c r="J50" s="38">
        <v>12</v>
      </c>
      <c r="K50" s="405">
        <v>86.75</v>
      </c>
      <c r="L50" s="292">
        <f t="shared" si="22"/>
        <v>7.229166666666667</v>
      </c>
      <c r="M50" s="174" t="s">
        <v>162</v>
      </c>
      <c r="N50" s="165">
        <v>9</v>
      </c>
      <c r="O50" s="387">
        <v>74.25</v>
      </c>
      <c r="P50" s="285">
        <f t="shared" si="23"/>
        <v>8.25</v>
      </c>
      <c r="Q50" s="55" t="s">
        <v>195</v>
      </c>
      <c r="R50" s="41">
        <v>7</v>
      </c>
      <c r="S50" s="399">
        <v>45.25</v>
      </c>
      <c r="T50" s="275">
        <f t="shared" si="24"/>
        <v>6.464285714285714</v>
      </c>
      <c r="U50" s="231" t="s">
        <v>232</v>
      </c>
      <c r="V50" s="42">
        <v>8</v>
      </c>
      <c r="W50" s="395">
        <v>47.25</v>
      </c>
      <c r="X50" s="267">
        <f t="shared" si="25"/>
        <v>5.90625</v>
      </c>
      <c r="Y50" s="727" t="s">
        <v>264</v>
      </c>
      <c r="Z50" s="832">
        <v>30</v>
      </c>
      <c r="AA50" s="781">
        <v>202.25</v>
      </c>
      <c r="AB50" s="555">
        <f t="shared" si="26"/>
        <v>6.741666666666666</v>
      </c>
      <c r="AC50" s="117" t="s">
        <v>297</v>
      </c>
      <c r="AD50" s="120">
        <v>0</v>
      </c>
      <c r="AE50" s="249">
        <v>0</v>
      </c>
      <c r="AF50" s="636">
        <v>0</v>
      </c>
      <c r="AG50" s="200" t="s">
        <v>332</v>
      </c>
      <c r="AH50" s="207">
        <v>9</v>
      </c>
      <c r="AI50" s="383">
        <v>71.25</v>
      </c>
      <c r="AJ50" s="243">
        <f t="shared" si="28"/>
        <v>7.916666666666667</v>
      </c>
      <c r="AK50" s="357" t="s">
        <v>364</v>
      </c>
      <c r="AL50" s="365">
        <v>8</v>
      </c>
      <c r="AM50" s="393">
        <v>53.75</v>
      </c>
      <c r="AN50" s="359">
        <f t="shared" si="29"/>
        <v>6.71875</v>
      </c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ht="12" customHeight="1">
      <c r="A51" s="48" t="s">
        <v>55</v>
      </c>
      <c r="B51" s="26">
        <v>0</v>
      </c>
      <c r="C51" s="496">
        <v>0</v>
      </c>
      <c r="D51" s="460">
        <v>0</v>
      </c>
      <c r="E51" s="49" t="s">
        <v>91</v>
      </c>
      <c r="F51" s="36">
        <v>7</v>
      </c>
      <c r="G51" s="388">
        <v>43.5</v>
      </c>
      <c r="H51" s="485">
        <f t="shared" si="21"/>
        <v>6.214285714285714</v>
      </c>
      <c r="I51" s="422" t="s">
        <v>127</v>
      </c>
      <c r="J51" s="423">
        <v>1</v>
      </c>
      <c r="K51" s="424">
        <v>8.5</v>
      </c>
      <c r="L51" s="425">
        <f t="shared" si="22"/>
        <v>8.5</v>
      </c>
      <c r="M51" s="606" t="s">
        <v>163</v>
      </c>
      <c r="N51" s="607">
        <v>23</v>
      </c>
      <c r="O51" s="608">
        <v>161.25</v>
      </c>
      <c r="P51" s="602">
        <f t="shared" si="23"/>
        <v>7.010869565217392</v>
      </c>
      <c r="Q51" s="55" t="s">
        <v>196</v>
      </c>
      <c r="R51" s="41">
        <v>1</v>
      </c>
      <c r="S51" s="399">
        <v>5</v>
      </c>
      <c r="T51" s="275">
        <f t="shared" si="24"/>
        <v>5</v>
      </c>
      <c r="U51" s="231" t="s">
        <v>233</v>
      </c>
      <c r="V51" s="42">
        <v>3</v>
      </c>
      <c r="W51" s="395">
        <v>17.75</v>
      </c>
      <c r="X51" s="267">
        <f t="shared" si="25"/>
        <v>5.916666666666667</v>
      </c>
      <c r="Y51" s="433" t="s">
        <v>265</v>
      </c>
      <c r="Z51" s="434">
        <v>0</v>
      </c>
      <c r="AA51" s="435">
        <v>0</v>
      </c>
      <c r="AB51" s="436">
        <v>0</v>
      </c>
      <c r="AC51" s="117" t="s">
        <v>299</v>
      </c>
      <c r="AD51" s="120">
        <v>0</v>
      </c>
      <c r="AE51" s="249">
        <v>0</v>
      </c>
      <c r="AF51" s="636">
        <v>0</v>
      </c>
      <c r="AG51" s="200" t="s">
        <v>333</v>
      </c>
      <c r="AH51" s="207">
        <v>9</v>
      </c>
      <c r="AI51" s="383">
        <v>54.5</v>
      </c>
      <c r="AJ51" s="243">
        <f t="shared" si="28"/>
        <v>6.055555555555555</v>
      </c>
      <c r="AK51" s="357" t="s">
        <v>365</v>
      </c>
      <c r="AL51" s="365">
        <v>2</v>
      </c>
      <c r="AM51" s="393">
        <v>11</v>
      </c>
      <c r="AN51" s="359">
        <f t="shared" si="29"/>
        <v>5.5</v>
      </c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ht="12" customHeight="1">
      <c r="A52" s="48" t="s">
        <v>56</v>
      </c>
      <c r="B52" s="26">
        <v>2</v>
      </c>
      <c r="C52" s="400">
        <v>12.5</v>
      </c>
      <c r="D52" s="308">
        <f t="shared" si="20"/>
        <v>6.25</v>
      </c>
      <c r="E52" s="49" t="s">
        <v>92</v>
      </c>
      <c r="F52" s="36">
        <v>0</v>
      </c>
      <c r="G52" s="512">
        <v>0</v>
      </c>
      <c r="H52" s="661">
        <v>0</v>
      </c>
      <c r="I52" s="51" t="s">
        <v>128</v>
      </c>
      <c r="J52" s="38">
        <v>8</v>
      </c>
      <c r="K52" s="405">
        <v>58.5</v>
      </c>
      <c r="L52" s="292">
        <f t="shared" si="22"/>
        <v>7.3125</v>
      </c>
      <c r="M52" s="174" t="s">
        <v>164</v>
      </c>
      <c r="N52" s="165">
        <v>4</v>
      </c>
      <c r="O52" s="387">
        <v>23</v>
      </c>
      <c r="P52" s="285">
        <f t="shared" si="23"/>
        <v>5.75</v>
      </c>
      <c r="Q52" s="55" t="s">
        <v>197</v>
      </c>
      <c r="R52" s="41">
        <v>1</v>
      </c>
      <c r="S52" s="227">
        <v>6.25</v>
      </c>
      <c r="T52" s="275">
        <f t="shared" si="24"/>
        <v>6.25</v>
      </c>
      <c r="U52" s="231" t="s">
        <v>234</v>
      </c>
      <c r="V52" s="42">
        <v>2</v>
      </c>
      <c r="W52" s="395">
        <v>9</v>
      </c>
      <c r="X52" s="267">
        <f t="shared" si="25"/>
        <v>4.5</v>
      </c>
      <c r="Y52" s="106" t="s">
        <v>266</v>
      </c>
      <c r="Z52" s="112">
        <v>4</v>
      </c>
      <c r="AA52" s="403">
        <v>24.5</v>
      </c>
      <c r="AB52" s="259">
        <f t="shared" si="26"/>
        <v>6.125</v>
      </c>
      <c r="AC52" s="117" t="s">
        <v>300</v>
      </c>
      <c r="AD52" s="120">
        <v>8</v>
      </c>
      <c r="AE52" s="391">
        <v>46.75</v>
      </c>
      <c r="AF52" s="254">
        <f t="shared" si="27"/>
        <v>5.84375</v>
      </c>
      <c r="AG52" s="200" t="s">
        <v>334</v>
      </c>
      <c r="AH52" s="207">
        <v>9</v>
      </c>
      <c r="AI52" s="383">
        <v>57.5</v>
      </c>
      <c r="AJ52" s="243">
        <f t="shared" si="28"/>
        <v>6.388888888888889</v>
      </c>
      <c r="AK52" s="357" t="s">
        <v>366</v>
      </c>
      <c r="AL52" s="365">
        <v>11</v>
      </c>
      <c r="AM52" s="393">
        <v>70.25</v>
      </c>
      <c r="AN52" s="359">
        <f t="shared" si="29"/>
        <v>6.386363636363637</v>
      </c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ht="12" customHeight="1">
      <c r="A53" s="48" t="s">
        <v>57</v>
      </c>
      <c r="B53" s="45">
        <v>0</v>
      </c>
      <c r="C53" s="461">
        <v>0</v>
      </c>
      <c r="D53" s="460">
        <v>0</v>
      </c>
      <c r="E53" s="49" t="s">
        <v>93</v>
      </c>
      <c r="F53" s="46">
        <v>1</v>
      </c>
      <c r="G53" s="389">
        <v>9.25</v>
      </c>
      <c r="H53" s="485">
        <f t="shared" si="21"/>
        <v>9.25</v>
      </c>
      <c r="I53" s="433" t="s">
        <v>129</v>
      </c>
      <c r="J53" s="44">
        <v>4</v>
      </c>
      <c r="K53" s="412">
        <v>24.5</v>
      </c>
      <c r="L53" s="292">
        <f t="shared" si="22"/>
        <v>6.125</v>
      </c>
      <c r="M53" s="174" t="s">
        <v>165</v>
      </c>
      <c r="N53" s="175">
        <v>7</v>
      </c>
      <c r="O53" s="413">
        <v>39.25</v>
      </c>
      <c r="P53" s="285">
        <f t="shared" si="23"/>
        <v>5.607142857142857</v>
      </c>
      <c r="Q53" s="55" t="s">
        <v>198</v>
      </c>
      <c r="R53" s="40">
        <v>3</v>
      </c>
      <c r="S53" s="411">
        <v>16</v>
      </c>
      <c r="T53" s="275">
        <f t="shared" si="24"/>
        <v>5.333333333333333</v>
      </c>
      <c r="U53" s="231" t="s">
        <v>235</v>
      </c>
      <c r="V53" s="43">
        <v>0</v>
      </c>
      <c r="W53" s="466">
        <v>0</v>
      </c>
      <c r="X53" s="465">
        <v>0</v>
      </c>
      <c r="Y53" s="106" t="s">
        <v>267</v>
      </c>
      <c r="Z53" s="112">
        <v>7</v>
      </c>
      <c r="AA53" s="403">
        <v>59.25</v>
      </c>
      <c r="AB53" s="259">
        <f t="shared" si="26"/>
        <v>8.464285714285714</v>
      </c>
      <c r="AC53" s="551" t="s">
        <v>301</v>
      </c>
      <c r="AD53" s="554">
        <v>23</v>
      </c>
      <c r="AE53" s="553">
        <v>155</v>
      </c>
      <c r="AF53" s="612">
        <f t="shared" si="27"/>
        <v>6.739130434782608</v>
      </c>
      <c r="AG53" s="200" t="s">
        <v>335</v>
      </c>
      <c r="AH53" s="207">
        <v>1</v>
      </c>
      <c r="AI53" s="383">
        <v>6</v>
      </c>
      <c r="AJ53" s="243">
        <f t="shared" si="28"/>
        <v>6</v>
      </c>
      <c r="AK53" s="590" t="s">
        <v>456</v>
      </c>
      <c r="AL53" s="591">
        <v>25</v>
      </c>
      <c r="AM53" s="592">
        <v>170</v>
      </c>
      <c r="AN53" s="593">
        <f t="shared" si="29"/>
        <v>6.8</v>
      </c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ht="12" customHeight="1">
      <c r="A54" s="48" t="s">
        <v>58</v>
      </c>
      <c r="B54" s="26">
        <v>0</v>
      </c>
      <c r="C54" s="461">
        <v>0</v>
      </c>
      <c r="D54" s="460">
        <v>0</v>
      </c>
      <c r="E54" s="49" t="s">
        <v>94</v>
      </c>
      <c r="F54" s="36">
        <v>1</v>
      </c>
      <c r="G54" s="389">
        <v>5.5</v>
      </c>
      <c r="H54" s="485">
        <f t="shared" si="21"/>
        <v>5.5</v>
      </c>
      <c r="I54" s="51" t="s">
        <v>130</v>
      </c>
      <c r="J54" s="38">
        <v>4</v>
      </c>
      <c r="K54" s="412">
        <v>27</v>
      </c>
      <c r="L54" s="292">
        <f t="shared" si="22"/>
        <v>6.75</v>
      </c>
      <c r="M54" s="135" t="s">
        <v>166</v>
      </c>
      <c r="N54" s="176">
        <v>7</v>
      </c>
      <c r="O54" s="413">
        <v>44.75</v>
      </c>
      <c r="P54" s="285">
        <f t="shared" si="23"/>
        <v>6.392857142857143</v>
      </c>
      <c r="Q54" s="55" t="s">
        <v>390</v>
      </c>
      <c r="R54" s="145">
        <v>2</v>
      </c>
      <c r="S54" s="411">
        <v>10.75</v>
      </c>
      <c r="T54" s="275">
        <f t="shared" si="24"/>
        <v>5.375</v>
      </c>
      <c r="U54" s="231" t="s">
        <v>391</v>
      </c>
      <c r="V54" s="146">
        <v>11</v>
      </c>
      <c r="W54" s="397">
        <v>79.5</v>
      </c>
      <c r="X54" s="267">
        <f t="shared" si="25"/>
        <v>7.2272727272727275</v>
      </c>
      <c r="Y54" s="106" t="s">
        <v>369</v>
      </c>
      <c r="Z54" s="147">
        <v>8</v>
      </c>
      <c r="AA54" s="409">
        <v>47</v>
      </c>
      <c r="AB54" s="259">
        <f t="shared" si="26"/>
        <v>5.875</v>
      </c>
      <c r="AC54" s="117" t="s">
        <v>302</v>
      </c>
      <c r="AD54" s="120">
        <v>9</v>
      </c>
      <c r="AE54" s="392">
        <v>50.25</v>
      </c>
      <c r="AF54" s="254">
        <f t="shared" si="27"/>
        <v>5.583333333333333</v>
      </c>
      <c r="AG54" s="200" t="s">
        <v>336</v>
      </c>
      <c r="AH54" s="202">
        <v>9</v>
      </c>
      <c r="AI54" s="407">
        <v>61.25</v>
      </c>
      <c r="AJ54" s="243">
        <f t="shared" si="28"/>
        <v>6.805555555555555</v>
      </c>
      <c r="AK54" s="357" t="s">
        <v>265</v>
      </c>
      <c r="AL54" s="360">
        <v>1</v>
      </c>
      <c r="AM54" s="501">
        <v>6</v>
      </c>
      <c r="AN54" s="359">
        <f t="shared" si="29"/>
        <v>6</v>
      </c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ht="12" customHeight="1">
      <c r="A55" s="48" t="s">
        <v>59</v>
      </c>
      <c r="B55" s="45">
        <v>8</v>
      </c>
      <c r="C55" s="402">
        <v>46.25</v>
      </c>
      <c r="D55" s="308">
        <f t="shared" si="20"/>
        <v>5.78125</v>
      </c>
      <c r="E55" s="49" t="s">
        <v>95</v>
      </c>
      <c r="F55" s="46">
        <v>0</v>
      </c>
      <c r="G55" s="660">
        <v>0</v>
      </c>
      <c r="H55" s="661">
        <v>0</v>
      </c>
      <c r="I55" s="51" t="s">
        <v>131</v>
      </c>
      <c r="J55" s="44">
        <v>5</v>
      </c>
      <c r="K55" s="412">
        <v>29.25</v>
      </c>
      <c r="L55" s="292">
        <f t="shared" si="22"/>
        <v>5.85</v>
      </c>
      <c r="M55" s="135" t="s">
        <v>389</v>
      </c>
      <c r="N55" s="426">
        <v>0</v>
      </c>
      <c r="O55" s="651">
        <v>0</v>
      </c>
      <c r="P55" s="287">
        <v>0</v>
      </c>
      <c r="Q55" s="55" t="s">
        <v>28</v>
      </c>
      <c r="R55" s="325" t="s">
        <v>28</v>
      </c>
      <c r="S55" s="427" t="s">
        <v>28</v>
      </c>
      <c r="T55" s="275" t="s">
        <v>28</v>
      </c>
      <c r="U55" s="231" t="s">
        <v>406</v>
      </c>
      <c r="V55" s="326">
        <v>0</v>
      </c>
      <c r="W55" s="658">
        <v>0</v>
      </c>
      <c r="X55" s="465">
        <v>0</v>
      </c>
      <c r="Y55" s="106" t="s">
        <v>443</v>
      </c>
      <c r="Z55" s="327">
        <v>0</v>
      </c>
      <c r="AA55" s="330">
        <v>0</v>
      </c>
      <c r="AB55" s="656">
        <v>0</v>
      </c>
      <c r="AC55" s="480" t="s">
        <v>303</v>
      </c>
      <c r="AD55" s="121">
        <v>1</v>
      </c>
      <c r="AE55" s="429">
        <v>6</v>
      </c>
      <c r="AF55" s="254">
        <f t="shared" si="27"/>
        <v>6</v>
      </c>
      <c r="AG55" s="200" t="s">
        <v>392</v>
      </c>
      <c r="AH55" s="329">
        <v>0</v>
      </c>
      <c r="AI55" s="430">
        <v>0</v>
      </c>
      <c r="AJ55" s="333">
        <v>0</v>
      </c>
      <c r="AK55" s="357" t="s">
        <v>28</v>
      </c>
      <c r="AL55" s="431" t="s">
        <v>28</v>
      </c>
      <c r="AM55" s="432" t="s">
        <v>28</v>
      </c>
      <c r="AN55" s="359" t="s">
        <v>28</v>
      </c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ht="12" customHeight="1">
      <c r="A56" s="48" t="s">
        <v>28</v>
      </c>
      <c r="B56" s="45" t="s">
        <v>28</v>
      </c>
      <c r="C56" s="402" t="s">
        <v>28</v>
      </c>
      <c r="D56" s="308" t="s">
        <v>28</v>
      </c>
      <c r="E56" s="49" t="s">
        <v>28</v>
      </c>
      <c r="F56" s="46" t="s">
        <v>28</v>
      </c>
      <c r="G56" s="297" t="s">
        <v>28</v>
      </c>
      <c r="H56" s="485" t="s">
        <v>28</v>
      </c>
      <c r="I56" s="51" t="s">
        <v>368</v>
      </c>
      <c r="J56" s="38">
        <v>1</v>
      </c>
      <c r="K56" s="474">
        <v>6</v>
      </c>
      <c r="L56" s="310">
        <f>K56/J56</f>
        <v>6</v>
      </c>
      <c r="M56" s="135" t="s">
        <v>28</v>
      </c>
      <c r="N56" s="426" t="s">
        <v>28</v>
      </c>
      <c r="O56" s="317" t="s">
        <v>28</v>
      </c>
      <c r="P56" s="285" t="s">
        <v>28</v>
      </c>
      <c r="Q56" s="55" t="s">
        <v>28</v>
      </c>
      <c r="R56" s="325" t="s">
        <v>28</v>
      </c>
      <c r="S56" s="427" t="s">
        <v>28</v>
      </c>
      <c r="T56" s="275" t="s">
        <v>28</v>
      </c>
      <c r="U56" s="231" t="s">
        <v>28</v>
      </c>
      <c r="V56" s="326" t="s">
        <v>28</v>
      </c>
      <c r="W56" s="336" t="s">
        <v>28</v>
      </c>
      <c r="X56" s="267" t="s">
        <v>28</v>
      </c>
      <c r="Y56" s="106" t="s">
        <v>28</v>
      </c>
      <c r="Z56" s="327" t="s">
        <v>28</v>
      </c>
      <c r="AA56" s="428" t="s">
        <v>28</v>
      </c>
      <c r="AB56" s="259" t="s">
        <v>28</v>
      </c>
      <c r="AC56" s="699" t="s">
        <v>465</v>
      </c>
      <c r="AD56" s="831">
        <v>34</v>
      </c>
      <c r="AE56" s="834">
        <v>234.25</v>
      </c>
      <c r="AF56" s="601">
        <f>AE56/AD56</f>
        <v>6.889705882352941</v>
      </c>
      <c r="AG56" s="200" t="s">
        <v>28</v>
      </c>
      <c r="AH56" s="329" t="s">
        <v>28</v>
      </c>
      <c r="AI56" s="430" t="s">
        <v>28</v>
      </c>
      <c r="AJ56" s="243" t="s">
        <v>28</v>
      </c>
      <c r="AK56" s="357" t="s">
        <v>28</v>
      </c>
      <c r="AL56" s="431" t="s">
        <v>28</v>
      </c>
      <c r="AM56" s="432" t="s">
        <v>28</v>
      </c>
      <c r="AN56" s="359" t="s">
        <v>28</v>
      </c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12" customHeight="1">
      <c r="A57" s="48" t="s">
        <v>28</v>
      </c>
      <c r="B57" s="45" t="s">
        <v>28</v>
      </c>
      <c r="C57" s="402" t="s">
        <v>28</v>
      </c>
      <c r="D57" s="308" t="s">
        <v>28</v>
      </c>
      <c r="E57" s="498" t="s">
        <v>28</v>
      </c>
      <c r="F57" s="46" t="s">
        <v>28</v>
      </c>
      <c r="G57" s="297" t="s">
        <v>28</v>
      </c>
      <c r="H57" s="485" t="s">
        <v>28</v>
      </c>
      <c r="I57" s="710" t="s">
        <v>466</v>
      </c>
      <c r="J57" s="833">
        <v>28</v>
      </c>
      <c r="K57" s="835">
        <v>215.25</v>
      </c>
      <c r="L57" s="798">
        <f>K57/J57</f>
        <v>7.6875</v>
      </c>
      <c r="M57" s="135" t="s">
        <v>28</v>
      </c>
      <c r="N57" s="426" t="s">
        <v>28</v>
      </c>
      <c r="O57" s="317" t="s">
        <v>28</v>
      </c>
      <c r="P57" s="285" t="s">
        <v>28</v>
      </c>
      <c r="Q57" s="55" t="s">
        <v>28</v>
      </c>
      <c r="R57" s="325" t="s">
        <v>28</v>
      </c>
      <c r="S57" s="427" t="s">
        <v>28</v>
      </c>
      <c r="T57" s="275" t="s">
        <v>28</v>
      </c>
      <c r="U57" s="231" t="s">
        <v>28</v>
      </c>
      <c r="V57" s="326" t="s">
        <v>28</v>
      </c>
      <c r="W57" s="336" t="s">
        <v>28</v>
      </c>
      <c r="X57" s="267" t="s">
        <v>28</v>
      </c>
      <c r="Y57" s="106" t="s">
        <v>28</v>
      </c>
      <c r="Z57" s="327" t="s">
        <v>28</v>
      </c>
      <c r="AA57" s="428" t="s">
        <v>28</v>
      </c>
      <c r="AB57" s="259" t="s">
        <v>28</v>
      </c>
      <c r="AC57" s="117" t="s">
        <v>55</v>
      </c>
      <c r="AD57" s="144">
        <v>0</v>
      </c>
      <c r="AE57" s="665">
        <v>0</v>
      </c>
      <c r="AF57" s="252">
        <v>0</v>
      </c>
      <c r="AG57" s="200" t="s">
        <v>28</v>
      </c>
      <c r="AH57" s="329" t="s">
        <v>28</v>
      </c>
      <c r="AI57" s="430" t="s">
        <v>28</v>
      </c>
      <c r="AJ57" s="243" t="s">
        <v>28</v>
      </c>
      <c r="AK57" s="357" t="s">
        <v>28</v>
      </c>
      <c r="AL57" s="431" t="s">
        <v>28</v>
      </c>
      <c r="AM57" s="432" t="s">
        <v>28</v>
      </c>
      <c r="AN57" s="359" t="s">
        <v>28</v>
      </c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ht="12" customHeight="1">
      <c r="A58" s="48" t="s">
        <v>28</v>
      </c>
      <c r="B58" s="45" t="s">
        <v>28</v>
      </c>
      <c r="C58" s="402" t="s">
        <v>28</v>
      </c>
      <c r="D58" s="308" t="s">
        <v>28</v>
      </c>
      <c r="E58" s="49" t="s">
        <v>28</v>
      </c>
      <c r="F58" s="46" t="s">
        <v>28</v>
      </c>
      <c r="G58" s="297" t="s">
        <v>28</v>
      </c>
      <c r="H58" s="485" t="s">
        <v>28</v>
      </c>
      <c r="I58" s="51" t="s">
        <v>387</v>
      </c>
      <c r="J58" s="47">
        <v>2</v>
      </c>
      <c r="K58" s="495">
        <v>11.75</v>
      </c>
      <c r="L58" s="292">
        <f>K58/J58</f>
        <v>5.875</v>
      </c>
      <c r="M58" s="135" t="s">
        <v>28</v>
      </c>
      <c r="N58" s="426" t="s">
        <v>28</v>
      </c>
      <c r="O58" s="317" t="s">
        <v>28</v>
      </c>
      <c r="P58" s="285" t="s">
        <v>28</v>
      </c>
      <c r="Q58" s="55" t="s">
        <v>28</v>
      </c>
      <c r="R58" s="325" t="s">
        <v>28</v>
      </c>
      <c r="S58" s="427" t="s">
        <v>28</v>
      </c>
      <c r="T58" s="275" t="s">
        <v>28</v>
      </c>
      <c r="U58" s="231" t="s">
        <v>28</v>
      </c>
      <c r="V58" s="326" t="s">
        <v>28</v>
      </c>
      <c r="W58" s="336" t="s">
        <v>28</v>
      </c>
      <c r="X58" s="267" t="s">
        <v>28</v>
      </c>
      <c r="Y58" s="106" t="s">
        <v>28</v>
      </c>
      <c r="Z58" s="327" t="s">
        <v>28</v>
      </c>
      <c r="AA58" s="428" t="s">
        <v>28</v>
      </c>
      <c r="AB58" s="259" t="s">
        <v>28</v>
      </c>
      <c r="AC58" s="117" t="s">
        <v>28</v>
      </c>
      <c r="AD58" s="500" t="s">
        <v>28</v>
      </c>
      <c r="AE58" s="483" t="s">
        <v>28</v>
      </c>
      <c r="AF58" s="254" t="s">
        <v>28</v>
      </c>
      <c r="AG58" s="200" t="s">
        <v>28</v>
      </c>
      <c r="AH58" s="329" t="s">
        <v>28</v>
      </c>
      <c r="AI58" s="430" t="s">
        <v>28</v>
      </c>
      <c r="AJ58" s="243" t="s">
        <v>28</v>
      </c>
      <c r="AK58" s="357" t="s">
        <v>28</v>
      </c>
      <c r="AL58" s="431" t="s">
        <v>28</v>
      </c>
      <c r="AM58" s="432" t="s">
        <v>28</v>
      </c>
      <c r="AN58" s="359" t="s">
        <v>28</v>
      </c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ht="12" customHeight="1">
      <c r="A59" s="48" t="s">
        <v>28</v>
      </c>
      <c r="B59" s="45" t="s">
        <v>28</v>
      </c>
      <c r="C59" s="402" t="s">
        <v>28</v>
      </c>
      <c r="D59" s="308" t="s">
        <v>28</v>
      </c>
      <c r="E59" s="49" t="s">
        <v>28</v>
      </c>
      <c r="F59" s="46" t="s">
        <v>28</v>
      </c>
      <c r="G59" s="297" t="s">
        <v>28</v>
      </c>
      <c r="H59" s="485" t="s">
        <v>28</v>
      </c>
      <c r="I59" s="51" t="s">
        <v>388</v>
      </c>
      <c r="J59" s="38">
        <v>2</v>
      </c>
      <c r="K59" s="474">
        <v>11.25</v>
      </c>
      <c r="L59" s="292">
        <f>K59/J59</f>
        <v>5.625</v>
      </c>
      <c r="M59" s="135" t="s">
        <v>28</v>
      </c>
      <c r="N59" s="426" t="s">
        <v>28</v>
      </c>
      <c r="O59" s="317" t="s">
        <v>28</v>
      </c>
      <c r="P59" s="285" t="s">
        <v>28</v>
      </c>
      <c r="Q59" s="55" t="s">
        <v>28</v>
      </c>
      <c r="R59" s="325" t="s">
        <v>28</v>
      </c>
      <c r="S59" s="427" t="s">
        <v>28</v>
      </c>
      <c r="T59" s="275" t="s">
        <v>28</v>
      </c>
      <c r="U59" s="231" t="s">
        <v>28</v>
      </c>
      <c r="V59" s="326" t="s">
        <v>28</v>
      </c>
      <c r="W59" s="336" t="s">
        <v>28</v>
      </c>
      <c r="X59" s="267" t="s">
        <v>28</v>
      </c>
      <c r="Y59" s="106" t="s">
        <v>28</v>
      </c>
      <c r="Z59" s="327" t="s">
        <v>28</v>
      </c>
      <c r="AA59" s="428" t="s">
        <v>28</v>
      </c>
      <c r="AB59" s="259" t="s">
        <v>28</v>
      </c>
      <c r="AC59" s="117" t="s">
        <v>28</v>
      </c>
      <c r="AD59" s="500" t="s">
        <v>28</v>
      </c>
      <c r="AE59" s="499" t="s">
        <v>28</v>
      </c>
      <c r="AF59" s="254" t="s">
        <v>28</v>
      </c>
      <c r="AG59" s="200" t="s">
        <v>28</v>
      </c>
      <c r="AH59" s="329" t="s">
        <v>28</v>
      </c>
      <c r="AI59" s="430" t="s">
        <v>28</v>
      </c>
      <c r="AJ59" s="243" t="s">
        <v>28</v>
      </c>
      <c r="AK59" s="357" t="s">
        <v>28</v>
      </c>
      <c r="AL59" s="431" t="s">
        <v>28</v>
      </c>
      <c r="AM59" s="432" t="s">
        <v>28</v>
      </c>
      <c r="AN59" s="359" t="s">
        <v>28</v>
      </c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ht="12" customHeight="1" thickBot="1">
      <c r="A60" s="56" t="s">
        <v>28</v>
      </c>
      <c r="B60" s="169" t="s">
        <v>28</v>
      </c>
      <c r="C60" s="312" t="s">
        <v>28</v>
      </c>
      <c r="D60" s="308" t="s">
        <v>28</v>
      </c>
      <c r="E60" s="52" t="s">
        <v>28</v>
      </c>
      <c r="F60" s="170" t="s">
        <v>28</v>
      </c>
      <c r="G60" s="293" t="s">
        <v>28</v>
      </c>
      <c r="H60" s="485" t="s">
        <v>28</v>
      </c>
      <c r="I60" s="57" t="s">
        <v>386</v>
      </c>
      <c r="J60" s="88">
        <v>9</v>
      </c>
      <c r="K60" s="484">
        <v>76.75</v>
      </c>
      <c r="L60" s="292">
        <f>K60/J60</f>
        <v>8.527777777777779</v>
      </c>
      <c r="M60" s="135" t="s">
        <v>28</v>
      </c>
      <c r="N60" s="193" t="s">
        <v>28</v>
      </c>
      <c r="O60" s="283" t="s">
        <v>28</v>
      </c>
      <c r="P60" s="285" t="s">
        <v>28</v>
      </c>
      <c r="Q60" s="55" t="s">
        <v>28</v>
      </c>
      <c r="R60" s="179" t="s">
        <v>28</v>
      </c>
      <c r="S60" s="273" t="s">
        <v>28</v>
      </c>
      <c r="T60" s="275" t="s">
        <v>28</v>
      </c>
      <c r="U60" s="231" t="s">
        <v>28</v>
      </c>
      <c r="V60" s="180" t="s">
        <v>28</v>
      </c>
      <c r="W60" s="264" t="s">
        <v>28</v>
      </c>
      <c r="X60" s="267" t="s">
        <v>28</v>
      </c>
      <c r="Y60" s="106" t="s">
        <v>28</v>
      </c>
      <c r="Z60" s="181" t="s">
        <v>28</v>
      </c>
      <c r="AA60" s="172" t="s">
        <v>28</v>
      </c>
      <c r="AB60" s="259" t="s">
        <v>28</v>
      </c>
      <c r="AC60" s="117" t="s">
        <v>28</v>
      </c>
      <c r="AD60" s="481" t="s">
        <v>28</v>
      </c>
      <c r="AE60" s="482" t="s">
        <v>28</v>
      </c>
      <c r="AF60" s="254" t="s">
        <v>28</v>
      </c>
      <c r="AG60" s="200" t="s">
        <v>28</v>
      </c>
      <c r="AH60" s="206" t="s">
        <v>28</v>
      </c>
      <c r="AI60" s="240" t="s">
        <v>28</v>
      </c>
      <c r="AJ60" s="243" t="s">
        <v>28</v>
      </c>
      <c r="AK60" s="357" t="s">
        <v>28</v>
      </c>
      <c r="AL60" s="371" t="s">
        <v>28</v>
      </c>
      <c r="AM60" s="370" t="s">
        <v>28</v>
      </c>
      <c r="AN60" s="359" t="s">
        <v>28</v>
      </c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ht="12" customHeight="1" thickBot="1">
      <c r="A61" s="15" t="s">
        <v>12</v>
      </c>
      <c r="B61" s="32" t="s">
        <v>1</v>
      </c>
      <c r="C61" s="223" t="s">
        <v>2</v>
      </c>
      <c r="D61" s="15" t="s">
        <v>3</v>
      </c>
      <c r="E61" s="12" t="s">
        <v>12</v>
      </c>
      <c r="F61" s="11" t="s">
        <v>1</v>
      </c>
      <c r="G61" s="13" t="s">
        <v>2</v>
      </c>
      <c r="H61" s="12" t="s">
        <v>3</v>
      </c>
      <c r="I61" s="14" t="s">
        <v>12</v>
      </c>
      <c r="J61" s="33" t="s">
        <v>1</v>
      </c>
      <c r="K61" s="224" t="s">
        <v>2</v>
      </c>
      <c r="L61" s="224" t="s">
        <v>3</v>
      </c>
      <c r="M61" s="8" t="s">
        <v>12</v>
      </c>
      <c r="N61" s="18" t="s">
        <v>1</v>
      </c>
      <c r="O61" s="16" t="s">
        <v>2</v>
      </c>
      <c r="P61" s="16" t="s">
        <v>3</v>
      </c>
      <c r="Q61" s="96" t="s">
        <v>12</v>
      </c>
      <c r="R61" s="92" t="s">
        <v>1</v>
      </c>
      <c r="S61" s="91" t="s">
        <v>2</v>
      </c>
      <c r="T61" s="91" t="s">
        <v>3</v>
      </c>
      <c r="U61" s="19" t="s">
        <v>12</v>
      </c>
      <c r="V61" s="34" t="s">
        <v>1</v>
      </c>
      <c r="W61" s="229" t="s">
        <v>2</v>
      </c>
      <c r="X61" s="268" t="s">
        <v>3</v>
      </c>
      <c r="Y61" s="98" t="s">
        <v>12</v>
      </c>
      <c r="Z61" s="97" t="s">
        <v>1</v>
      </c>
      <c r="AA61" s="257" t="s">
        <v>2</v>
      </c>
      <c r="AB61" s="257" t="s">
        <v>3</v>
      </c>
      <c r="AC61" s="129" t="s">
        <v>12</v>
      </c>
      <c r="AD61" s="130" t="s">
        <v>1</v>
      </c>
      <c r="AE61" s="131" t="s">
        <v>2</v>
      </c>
      <c r="AF61" s="131" t="s">
        <v>3</v>
      </c>
      <c r="AG61" s="199" t="s">
        <v>12</v>
      </c>
      <c r="AH61" s="194" t="s">
        <v>1</v>
      </c>
      <c r="AI61" s="222" t="s">
        <v>2</v>
      </c>
      <c r="AJ61" s="199" t="s">
        <v>3</v>
      </c>
      <c r="AK61" s="379" t="s">
        <v>12</v>
      </c>
      <c r="AL61" s="380" t="s">
        <v>1</v>
      </c>
      <c r="AM61" s="381" t="s">
        <v>2</v>
      </c>
      <c r="AN61" s="379" t="s">
        <v>3</v>
      </c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12" customHeight="1">
      <c r="A62" s="799" t="s">
        <v>463</v>
      </c>
      <c r="B62" s="800">
        <v>36</v>
      </c>
      <c r="C62" s="801">
        <v>14.5</v>
      </c>
      <c r="D62" s="802">
        <f>C62/B62</f>
        <v>0.4027777777777778</v>
      </c>
      <c r="E62" s="673" t="s">
        <v>96</v>
      </c>
      <c r="F62" s="672">
        <v>35</v>
      </c>
      <c r="G62" s="531">
        <v>-5.5</v>
      </c>
      <c r="H62" s="584">
        <f>G62/F62</f>
        <v>-0.15714285714285714</v>
      </c>
      <c r="I62" s="418" t="s">
        <v>133</v>
      </c>
      <c r="J62" s="419">
        <v>5</v>
      </c>
      <c r="K62" s="420">
        <v>1</v>
      </c>
      <c r="L62" s="421">
        <f>K62/J62</f>
        <v>0.2</v>
      </c>
      <c r="M62" s="803" t="s">
        <v>167</v>
      </c>
      <c r="N62" s="804">
        <v>36</v>
      </c>
      <c r="O62" s="805">
        <v>13.25</v>
      </c>
      <c r="P62" s="806">
        <f>O62/N62</f>
        <v>0.3680555555555556</v>
      </c>
      <c r="Q62" s="577" t="s">
        <v>382</v>
      </c>
      <c r="R62" s="576">
        <v>23</v>
      </c>
      <c r="S62" s="575">
        <v>-5.25</v>
      </c>
      <c r="T62" s="574">
        <f>S62/R62</f>
        <v>-0.22826086956521738</v>
      </c>
      <c r="U62" s="230" t="s">
        <v>378</v>
      </c>
      <c r="V62" s="111">
        <v>11</v>
      </c>
      <c r="W62" s="396">
        <v>-2</v>
      </c>
      <c r="X62" s="266">
        <f>W62/V62</f>
        <v>-0.18181818181818182</v>
      </c>
      <c r="Y62" s="437" t="s">
        <v>236</v>
      </c>
      <c r="Z62" s="438">
        <v>8</v>
      </c>
      <c r="AA62" s="439">
        <v>1.25</v>
      </c>
      <c r="AB62" s="440">
        <f>AA62/Z62</f>
        <v>0.15625</v>
      </c>
      <c r="AC62" s="220" t="s">
        <v>380</v>
      </c>
      <c r="AD62" s="124">
        <v>11</v>
      </c>
      <c r="AE62" s="390">
        <v>0</v>
      </c>
      <c r="AF62" s="309">
        <f>AE62/AD62</f>
        <v>0</v>
      </c>
      <c r="AG62" s="543" t="s">
        <v>451</v>
      </c>
      <c r="AH62" s="542">
        <v>25</v>
      </c>
      <c r="AI62" s="541">
        <v>-3</v>
      </c>
      <c r="AJ62" s="540">
        <f>AI62/AH62</f>
        <v>-0.12</v>
      </c>
      <c r="AK62" s="536" t="s">
        <v>458</v>
      </c>
      <c r="AL62" s="537">
        <v>30</v>
      </c>
      <c r="AM62" s="538">
        <v>-7.75</v>
      </c>
      <c r="AN62" s="539">
        <f>AM62/AL62</f>
        <v>-0.25833333333333336</v>
      </c>
      <c r="AO62" s="24">
        <v>34</v>
      </c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12" customHeight="1">
      <c r="A63" s="48" t="s">
        <v>60</v>
      </c>
      <c r="B63" s="313">
        <v>0</v>
      </c>
      <c r="C63" s="338">
        <v>0</v>
      </c>
      <c r="D63" s="335">
        <v>0</v>
      </c>
      <c r="E63" s="49" t="s">
        <v>385</v>
      </c>
      <c r="F63" s="61">
        <v>1</v>
      </c>
      <c r="G63" s="463">
        <v>0</v>
      </c>
      <c r="H63" s="299">
        <f>G63/F63</f>
        <v>0</v>
      </c>
      <c r="I63" s="807" t="s">
        <v>132</v>
      </c>
      <c r="J63" s="808">
        <v>16</v>
      </c>
      <c r="K63" s="809">
        <v>4.25</v>
      </c>
      <c r="L63" s="810">
        <f>K63/J63</f>
        <v>0.265625</v>
      </c>
      <c r="M63" s="136" t="s">
        <v>168</v>
      </c>
      <c r="N63" s="110">
        <v>0</v>
      </c>
      <c r="O63" s="192">
        <v>0</v>
      </c>
      <c r="P63" s="287">
        <v>0</v>
      </c>
      <c r="Q63" s="55" t="s">
        <v>453</v>
      </c>
      <c r="R63" s="115">
        <v>0</v>
      </c>
      <c r="S63" s="316">
        <v>0</v>
      </c>
      <c r="T63" s="315">
        <v>0</v>
      </c>
      <c r="U63" s="231" t="s">
        <v>199</v>
      </c>
      <c r="V63" s="90">
        <v>5</v>
      </c>
      <c r="W63" s="408">
        <v>1</v>
      </c>
      <c r="X63" s="267">
        <f>W63/V63</f>
        <v>0.2</v>
      </c>
      <c r="Y63" s="619" t="s">
        <v>379</v>
      </c>
      <c r="Z63" s="637">
        <v>20</v>
      </c>
      <c r="AA63" s="617">
        <v>-0.25</v>
      </c>
      <c r="AB63" s="616">
        <f>AA63/Z63</f>
        <v>-0.0125</v>
      </c>
      <c r="AC63" s="158" t="s">
        <v>268</v>
      </c>
      <c r="AD63" s="119">
        <v>0</v>
      </c>
      <c r="AE63" s="337">
        <v>0</v>
      </c>
      <c r="AF63" s="636">
        <v>0</v>
      </c>
      <c r="AG63" s="200" t="s">
        <v>304</v>
      </c>
      <c r="AH63" s="201">
        <v>11</v>
      </c>
      <c r="AI63" s="382">
        <v>2.5</v>
      </c>
      <c r="AJ63" s="243">
        <f>AI63/AH63</f>
        <v>0.22727272727272727</v>
      </c>
      <c r="AK63" s="357" t="s">
        <v>381</v>
      </c>
      <c r="AL63" s="358">
        <v>0</v>
      </c>
      <c r="AM63" s="477">
        <v>0</v>
      </c>
      <c r="AN63" s="476">
        <v>0</v>
      </c>
      <c r="AO63" s="24">
        <v>10</v>
      </c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ht="12" customHeight="1">
      <c r="A64" s="48" t="s">
        <v>28</v>
      </c>
      <c r="B64" s="313" t="s">
        <v>28</v>
      </c>
      <c r="C64" s="338" t="s">
        <v>28</v>
      </c>
      <c r="D64" s="335" t="s">
        <v>28</v>
      </c>
      <c r="E64" s="49" t="s">
        <v>28</v>
      </c>
      <c r="F64" s="61" t="s">
        <v>28</v>
      </c>
      <c r="G64" s="342" t="s">
        <v>28</v>
      </c>
      <c r="H64" s="300" t="s">
        <v>28</v>
      </c>
      <c r="I64" s="183" t="s">
        <v>377</v>
      </c>
      <c r="J64" s="47">
        <v>8</v>
      </c>
      <c r="K64" s="523">
        <v>1.25</v>
      </c>
      <c r="L64" s="292">
        <f>K64/J64</f>
        <v>0.15625</v>
      </c>
      <c r="M64" s="136" t="s">
        <v>28</v>
      </c>
      <c r="N64" s="110" t="s">
        <v>28</v>
      </c>
      <c r="O64" s="192" t="s">
        <v>28</v>
      </c>
      <c r="P64" s="287" t="s">
        <v>28</v>
      </c>
      <c r="Q64" s="55" t="s">
        <v>383</v>
      </c>
      <c r="R64" s="115">
        <v>13</v>
      </c>
      <c r="S64" s="398">
        <v>-1.25</v>
      </c>
      <c r="T64" s="275">
        <f>S64/R64</f>
        <v>-0.09615384615384616</v>
      </c>
      <c r="U64" s="566" t="s">
        <v>373</v>
      </c>
      <c r="V64" s="644">
        <v>20</v>
      </c>
      <c r="W64" s="643">
        <v>2.5</v>
      </c>
      <c r="X64" s="569">
        <f>W64/V64</f>
        <v>0.125</v>
      </c>
      <c r="Y64" s="140" t="s">
        <v>370</v>
      </c>
      <c r="Z64" s="314">
        <v>5</v>
      </c>
      <c r="AA64" s="404">
        <v>1</v>
      </c>
      <c r="AB64" s="258">
        <f>AA64/Z64</f>
        <v>0.2</v>
      </c>
      <c r="AC64" s="615" t="s">
        <v>371</v>
      </c>
      <c r="AD64" s="614">
        <v>25</v>
      </c>
      <c r="AE64" s="613">
        <v>4.75</v>
      </c>
      <c r="AF64" s="612">
        <f>AE64/AD64</f>
        <v>0.19</v>
      </c>
      <c r="AG64" s="433" t="s">
        <v>450</v>
      </c>
      <c r="AH64" s="471">
        <v>0</v>
      </c>
      <c r="AI64" s="472">
        <v>0</v>
      </c>
      <c r="AJ64" s="524">
        <v>0</v>
      </c>
      <c r="AK64" s="357" t="s">
        <v>376</v>
      </c>
      <c r="AL64" s="358">
        <v>0</v>
      </c>
      <c r="AM64" s="477">
        <v>0</v>
      </c>
      <c r="AN64" s="476">
        <v>0</v>
      </c>
      <c r="AO64" s="24">
        <v>0.25</v>
      </c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ht="12" customHeight="1">
      <c r="A65" s="48" t="s">
        <v>28</v>
      </c>
      <c r="B65" s="313" t="s">
        <v>28</v>
      </c>
      <c r="C65" s="338" t="s">
        <v>28</v>
      </c>
      <c r="D65" s="335" t="s">
        <v>28</v>
      </c>
      <c r="E65" s="49" t="s">
        <v>28</v>
      </c>
      <c r="F65" s="61" t="s">
        <v>28</v>
      </c>
      <c r="G65" s="342" t="s">
        <v>28</v>
      </c>
      <c r="H65" s="300" t="s">
        <v>28</v>
      </c>
      <c r="I65" s="519" t="s">
        <v>374</v>
      </c>
      <c r="J65" s="520">
        <v>3</v>
      </c>
      <c r="K65" s="521">
        <v>0.25</v>
      </c>
      <c r="L65" s="522">
        <f>K65/J65</f>
        <v>0.08333333333333333</v>
      </c>
      <c r="M65" s="136" t="s">
        <v>28</v>
      </c>
      <c r="N65" s="110" t="s">
        <v>28</v>
      </c>
      <c r="O65" s="192" t="s">
        <v>28</v>
      </c>
      <c r="P65" s="287" t="s">
        <v>28</v>
      </c>
      <c r="Q65" s="55" t="s">
        <v>454</v>
      </c>
      <c r="R65" s="115">
        <v>0</v>
      </c>
      <c r="S65" s="316">
        <v>0</v>
      </c>
      <c r="T65" s="315">
        <v>0</v>
      </c>
      <c r="U65" s="231" t="s">
        <v>28</v>
      </c>
      <c r="V65" s="90" t="s">
        <v>28</v>
      </c>
      <c r="W65" s="408" t="s">
        <v>28</v>
      </c>
      <c r="X65" s="267" t="s">
        <v>28</v>
      </c>
      <c r="Y65" s="140" t="s">
        <v>372</v>
      </c>
      <c r="Z65" s="314">
        <v>7</v>
      </c>
      <c r="AA65" s="404">
        <v>-2.25</v>
      </c>
      <c r="AB65" s="258">
        <f>AA65/Z65</f>
        <v>-0.32142857142857145</v>
      </c>
      <c r="AC65" s="158" t="s">
        <v>28</v>
      </c>
      <c r="AD65" s="119" t="s">
        <v>28</v>
      </c>
      <c r="AE65" s="442" t="s">
        <v>28</v>
      </c>
      <c r="AF65" s="254" t="s">
        <v>28</v>
      </c>
      <c r="AG65" s="518" t="s">
        <v>452</v>
      </c>
      <c r="AH65" s="201">
        <v>3</v>
      </c>
      <c r="AI65" s="382">
        <v>0.25</v>
      </c>
      <c r="AJ65" s="243">
        <f>AI65/AH65</f>
        <v>0.08333333333333333</v>
      </c>
      <c r="AK65" s="357" t="s">
        <v>457</v>
      </c>
      <c r="AL65" s="358">
        <v>6</v>
      </c>
      <c r="AM65" s="394">
        <v>3</v>
      </c>
      <c r="AN65" s="359">
        <f>AM65/AL65</f>
        <v>0.5</v>
      </c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ht="12" customHeight="1" thickBot="1">
      <c r="A66" s="48" t="s">
        <v>28</v>
      </c>
      <c r="B66" s="142" t="s">
        <v>28</v>
      </c>
      <c r="C66" s="302" t="s">
        <v>28</v>
      </c>
      <c r="D66" s="304" t="s">
        <v>28</v>
      </c>
      <c r="E66" s="49" t="s">
        <v>28</v>
      </c>
      <c r="F66" s="187" t="s">
        <v>28</v>
      </c>
      <c r="G66" s="294" t="s">
        <v>28</v>
      </c>
      <c r="H66" s="299" t="s">
        <v>28</v>
      </c>
      <c r="I66" s="475" t="s">
        <v>449</v>
      </c>
      <c r="J66" s="184">
        <v>12</v>
      </c>
      <c r="K66" s="405">
        <v>-1</v>
      </c>
      <c r="L66" s="292">
        <f>K66/J66</f>
        <v>-0.08333333333333333</v>
      </c>
      <c r="M66" s="136" t="s">
        <v>28</v>
      </c>
      <c r="N66" s="143" t="s">
        <v>28</v>
      </c>
      <c r="O66" s="280" t="s">
        <v>28</v>
      </c>
      <c r="P66" s="285" t="s">
        <v>28</v>
      </c>
      <c r="Q66" s="55" t="s">
        <v>28</v>
      </c>
      <c r="R66" s="41" t="s">
        <v>28</v>
      </c>
      <c r="S66" s="227" t="s">
        <v>28</v>
      </c>
      <c r="T66" s="315" t="s">
        <v>28</v>
      </c>
      <c r="U66" s="231" t="s">
        <v>28</v>
      </c>
      <c r="V66" s="146" t="s">
        <v>28</v>
      </c>
      <c r="W66" s="262" t="s">
        <v>28</v>
      </c>
      <c r="X66" s="267" t="s">
        <v>28</v>
      </c>
      <c r="Y66" s="140" t="s">
        <v>28</v>
      </c>
      <c r="Z66" s="147" t="s">
        <v>28</v>
      </c>
      <c r="AA66" s="403" t="s">
        <v>28</v>
      </c>
      <c r="AB66" s="258" t="s">
        <v>28</v>
      </c>
      <c r="AC66" s="158" t="s">
        <v>28</v>
      </c>
      <c r="AD66" s="144" t="s">
        <v>28</v>
      </c>
      <c r="AE66" s="248" t="s">
        <v>28</v>
      </c>
      <c r="AF66" s="254" t="s">
        <v>28</v>
      </c>
      <c r="AG66" s="200" t="s">
        <v>28</v>
      </c>
      <c r="AH66" s="202" t="s">
        <v>28</v>
      </c>
      <c r="AI66" s="235" t="s">
        <v>28</v>
      </c>
      <c r="AJ66" s="244" t="s">
        <v>28</v>
      </c>
      <c r="AK66" s="357" t="s">
        <v>28</v>
      </c>
      <c r="AL66" s="360" t="s">
        <v>28</v>
      </c>
      <c r="AM66" s="361" t="s">
        <v>28</v>
      </c>
      <c r="AN66" s="373" t="s">
        <v>28</v>
      </c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ht="12" customHeight="1" thickBot="1">
      <c r="A67" s="15" t="s">
        <v>8</v>
      </c>
      <c r="B67" s="32" t="s">
        <v>1</v>
      </c>
      <c r="C67" s="223" t="s">
        <v>2</v>
      </c>
      <c r="D67" s="15" t="s">
        <v>3</v>
      </c>
      <c r="E67" s="9" t="s">
        <v>8</v>
      </c>
      <c r="F67" s="99" t="s">
        <v>1</v>
      </c>
      <c r="G67" s="100" t="s">
        <v>2</v>
      </c>
      <c r="H67" s="9" t="s">
        <v>3</v>
      </c>
      <c r="I67" s="10" t="s">
        <v>8</v>
      </c>
      <c r="J67" s="101" t="s">
        <v>1</v>
      </c>
      <c r="K67" s="102" t="s">
        <v>2</v>
      </c>
      <c r="L67" s="102" t="s">
        <v>3</v>
      </c>
      <c r="M67" s="8" t="s">
        <v>8</v>
      </c>
      <c r="N67" s="18" t="s">
        <v>1</v>
      </c>
      <c r="O67" s="16" t="s">
        <v>2</v>
      </c>
      <c r="P67" s="16" t="s">
        <v>3</v>
      </c>
      <c r="Q67" s="96" t="s">
        <v>8</v>
      </c>
      <c r="R67" s="92" t="s">
        <v>1</v>
      </c>
      <c r="S67" s="91" t="s">
        <v>2</v>
      </c>
      <c r="T67" s="91" t="s">
        <v>3</v>
      </c>
      <c r="U67" s="20" t="s">
        <v>8</v>
      </c>
      <c r="V67" s="83" t="s">
        <v>1</v>
      </c>
      <c r="W67" s="103" t="s">
        <v>2</v>
      </c>
      <c r="X67" s="20" t="s">
        <v>3</v>
      </c>
      <c r="Y67" s="81" t="s">
        <v>8</v>
      </c>
      <c r="Z67" s="89" t="s">
        <v>1</v>
      </c>
      <c r="AA67" s="82" t="s">
        <v>2</v>
      </c>
      <c r="AB67" s="82" t="s">
        <v>3</v>
      </c>
      <c r="AC67" s="129" t="s">
        <v>8</v>
      </c>
      <c r="AD67" s="130" t="s">
        <v>1</v>
      </c>
      <c r="AE67" s="131" t="s">
        <v>2</v>
      </c>
      <c r="AF67" s="131" t="s">
        <v>3</v>
      </c>
      <c r="AG67" s="197" t="s">
        <v>8</v>
      </c>
      <c r="AH67" s="198" t="s">
        <v>1</v>
      </c>
      <c r="AI67" s="234" t="s">
        <v>2</v>
      </c>
      <c r="AJ67" s="197" t="s">
        <v>3</v>
      </c>
      <c r="AK67" s="379" t="s">
        <v>8</v>
      </c>
      <c r="AL67" s="380" t="s">
        <v>1</v>
      </c>
      <c r="AM67" s="381" t="s">
        <v>2</v>
      </c>
      <c r="AN67" s="379" t="s">
        <v>3</v>
      </c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ht="12" customHeight="1">
      <c r="A68" s="902" t="s">
        <v>474</v>
      </c>
      <c r="B68" s="903">
        <f>B69+B70</f>
        <v>36</v>
      </c>
      <c r="C68" s="904">
        <f>C69+C70</f>
        <v>2639.5</v>
      </c>
      <c r="D68" s="905">
        <f>C68/B68</f>
        <v>73.31944444444444</v>
      </c>
      <c r="E68" s="906" t="s">
        <v>5</v>
      </c>
      <c r="F68" s="907">
        <f>F69+F70</f>
        <v>36</v>
      </c>
      <c r="G68" s="908">
        <f>G69+G70</f>
        <v>2575</v>
      </c>
      <c r="H68" s="909">
        <f>G68/F68</f>
        <v>71.52777777777777</v>
      </c>
      <c r="I68" s="910" t="s">
        <v>5</v>
      </c>
      <c r="J68" s="911">
        <f>J69+J70</f>
        <v>36</v>
      </c>
      <c r="K68" s="912">
        <f>K69+K70</f>
        <v>2626</v>
      </c>
      <c r="L68" s="913">
        <f>K68/J68</f>
        <v>72.94444444444444</v>
      </c>
      <c r="M68" s="219" t="s">
        <v>5</v>
      </c>
      <c r="N68" s="63">
        <f>N69+N70</f>
        <v>36</v>
      </c>
      <c r="O68" s="385">
        <f>O69+O70</f>
        <v>2463</v>
      </c>
      <c r="P68" s="288">
        <f>O68/N68</f>
        <v>68.41666666666667</v>
      </c>
      <c r="Q68" s="867" t="s">
        <v>5</v>
      </c>
      <c r="R68" s="64">
        <f>R69+R70</f>
        <v>36</v>
      </c>
      <c r="S68" s="866">
        <f>S69+S70</f>
        <v>2534</v>
      </c>
      <c r="T68" s="277">
        <f>S68/R68</f>
        <v>70.38888888888889</v>
      </c>
      <c r="U68" s="230" t="s">
        <v>5</v>
      </c>
      <c r="V68" s="111">
        <f>V69+V70</f>
        <v>36</v>
      </c>
      <c r="W68" s="396">
        <f>W69+W70</f>
        <v>2471.75</v>
      </c>
      <c r="X68" s="348">
        <f>W68/V68</f>
        <v>68.65972222222223</v>
      </c>
      <c r="Y68" s="864" t="s">
        <v>5</v>
      </c>
      <c r="Z68" s="114">
        <f>Z69+Z70</f>
        <v>36</v>
      </c>
      <c r="AA68" s="865">
        <f>AA69+AA70</f>
        <v>2559.5</v>
      </c>
      <c r="AB68" s="857">
        <f>AA68/Z68</f>
        <v>71.09722222222223</v>
      </c>
      <c r="AC68" s="869" t="s">
        <v>5</v>
      </c>
      <c r="AD68" s="124">
        <f>AD69+AD70</f>
        <v>36</v>
      </c>
      <c r="AE68" s="868">
        <f>AE69+AE70</f>
        <v>2527</v>
      </c>
      <c r="AF68" s="349">
        <f>AE68/AD68</f>
        <v>70.19444444444444</v>
      </c>
      <c r="AG68" s="210" t="s">
        <v>5</v>
      </c>
      <c r="AH68" s="211">
        <f>AH69+AH70</f>
        <v>36</v>
      </c>
      <c r="AI68" s="384">
        <f>AI69+AI70</f>
        <v>2494.75</v>
      </c>
      <c r="AJ68" s="245">
        <f>AI68/AH68</f>
        <v>69.29861111111111</v>
      </c>
      <c r="AK68" s="356" t="s">
        <v>5</v>
      </c>
      <c r="AL68" s="358">
        <f>AL69+AL70</f>
        <v>36</v>
      </c>
      <c r="AM68" s="394">
        <f>AM69+AM70</f>
        <v>2524.75</v>
      </c>
      <c r="AN68" s="374">
        <f>AM68/AL68</f>
        <v>70.13194444444444</v>
      </c>
      <c r="AO68" s="24">
        <v>71</v>
      </c>
      <c r="AP68" s="24">
        <v>2530</v>
      </c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ht="12" customHeight="1">
      <c r="A69" s="885" t="s">
        <v>6</v>
      </c>
      <c r="B69" s="886">
        <v>18</v>
      </c>
      <c r="C69" s="887">
        <f>75+75.5+71+78.25+67.5+73.75+69.25+71+76+74.75+67.25+66.5+74.75+76.5+77.25+70.75+72.5+70.25</f>
        <v>1307.75</v>
      </c>
      <c r="D69" s="888">
        <f>C69/B69</f>
        <v>72.65277777777777</v>
      </c>
      <c r="E69" s="688" t="s">
        <v>6</v>
      </c>
      <c r="F69" s="36">
        <v>18</v>
      </c>
      <c r="G69" s="863">
        <f>75.5+76.25+72+72+73.75+74.5+94+69.75+76.5+70.75+70+60.25+68.25+75.25+70.5+69.5+65.25+69.25</f>
        <v>1303.25</v>
      </c>
      <c r="H69" s="858">
        <f>G69/F69</f>
        <v>72.40277777777777</v>
      </c>
      <c r="I69" s="889" t="s">
        <v>473</v>
      </c>
      <c r="J69" s="890">
        <v>18</v>
      </c>
      <c r="K69" s="891">
        <f>72.25+70.5+79.75+71.75+70.25+71+71+66.5+75+72.75+70+78.25+70.5+83.25+70.75+87.25+75.75+79</f>
        <v>1335.5</v>
      </c>
      <c r="L69" s="892">
        <f>K69/J69</f>
        <v>74.19444444444444</v>
      </c>
      <c r="M69" s="50" t="s">
        <v>6</v>
      </c>
      <c r="N69" s="35">
        <v>18</v>
      </c>
      <c r="O69" s="386">
        <f>65.5+69.25+72+69.75+69+78.5+69.5+66.5+73.5+78+73.5+64.5+61.5+72.75+57.5+71.5+64.25+71.5</f>
        <v>1248.5</v>
      </c>
      <c r="P69" s="289">
        <f>O69/N69</f>
        <v>69.36111111111111</v>
      </c>
      <c r="Q69" s="752" t="s">
        <v>6</v>
      </c>
      <c r="R69" s="41">
        <v>18</v>
      </c>
      <c r="S69" s="862">
        <f>79.75+67+78.75+62.75+68.25+80.25+81+69.25+72.5+64.25+71.75+65.75+70.75+67.5+76.5+82.75+67.75+67</f>
        <v>1293.5</v>
      </c>
      <c r="T69" s="859">
        <f>S69/R69</f>
        <v>71.86111111111111</v>
      </c>
      <c r="U69" s="231" t="s">
        <v>6</v>
      </c>
      <c r="V69" s="42">
        <v>18</v>
      </c>
      <c r="W69" s="395">
        <f>80.25+76+70.25+76.25+66.25+72.75+62.5+71.5+58.75+70+66.5+68.75+66.25+63.25+70.25+72.75+69.5+73.75</f>
        <v>1255.5</v>
      </c>
      <c r="X69" s="269">
        <f>W69/V69</f>
        <v>69.75</v>
      </c>
      <c r="Y69" s="897" t="s">
        <v>6</v>
      </c>
      <c r="Z69" s="898">
        <v>18</v>
      </c>
      <c r="AA69" s="899">
        <f>74.75+67.5+78.75+68.5+82+71.25+72.75+64.25+66.5+73.5+83.25+67.5+74.75+66+72.25+82.75+69.75+71.75</f>
        <v>1307.75</v>
      </c>
      <c r="AB69" s="900">
        <f>AA69/Z69</f>
        <v>72.65277777777777</v>
      </c>
      <c r="AC69" s="682" t="s">
        <v>6</v>
      </c>
      <c r="AD69" s="120">
        <v>18</v>
      </c>
      <c r="AE69" s="861">
        <f>71.25+67.5+67.5+68.25+73.25+63.5+74.5+66.5+72+83.75+72+78.5+76.25+65+64.75+74+72.25+72.25</f>
        <v>1283</v>
      </c>
      <c r="AF69" s="350">
        <f>AE69/AD69</f>
        <v>71.27777777777777</v>
      </c>
      <c r="AG69" s="200" t="s">
        <v>6</v>
      </c>
      <c r="AH69" s="207">
        <v>18</v>
      </c>
      <c r="AI69" s="383">
        <f>67.25+69+71.25+77+67.75+73.25+71+68+66.25+64+68.75+66.75+79.75+73.75+65.75+70.5+67.5+77</f>
        <v>1264.5</v>
      </c>
      <c r="AJ69" s="246">
        <f>AI69/AH69</f>
        <v>70.25</v>
      </c>
      <c r="AK69" s="790" t="s">
        <v>6</v>
      </c>
      <c r="AL69" s="365">
        <v>18</v>
      </c>
      <c r="AM69" s="860">
        <f>68.5+73.5+72.5+71.5+67.25+74.5+71.5+74.5+72.25+62.75+68+74.75+75.5+74.5+70.25+75.25+67.5+70.75</f>
        <v>1285.25</v>
      </c>
      <c r="AN69" s="374">
        <f>AM69/AL69</f>
        <v>71.40277777777777</v>
      </c>
      <c r="AO69" s="24">
        <v>71.5</v>
      </c>
      <c r="AP69" s="24">
        <v>1280</v>
      </c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ht="12" customHeight="1" thickBot="1">
      <c r="A70" s="885" t="s">
        <v>468</v>
      </c>
      <c r="B70" s="886">
        <v>18</v>
      </c>
      <c r="C70" s="887">
        <f>68.5+78+63.75+72.75+71.75+72.75+71.25+81.25+76.25+79.75+86+68.25+84.5+84.25+68.25+67+61.5+76</f>
        <v>1331.75</v>
      </c>
      <c r="D70" s="888">
        <f>C70/B70</f>
        <v>73.98611111111111</v>
      </c>
      <c r="E70" s="893" t="s">
        <v>7</v>
      </c>
      <c r="F70" s="894">
        <v>18</v>
      </c>
      <c r="G70" s="895">
        <f>72+73.75+64.25+66.25+70.25+76.25+77.75+68+77.25+71.5+64+69.75+80.25+57.5+69.75+71.5+70.25+71.5</f>
        <v>1271.75</v>
      </c>
      <c r="H70" s="896">
        <f>G70/F70</f>
        <v>70.65277777777777</v>
      </c>
      <c r="I70" s="889" t="s">
        <v>7</v>
      </c>
      <c r="J70" s="890">
        <v>18</v>
      </c>
      <c r="K70" s="891">
        <f>70.75+66.25+75.75+71.5+70.75+70.25+74.5+65+70.75+75.5+74+68+70+70.5+70.5+75.75+73.5+77.25</f>
        <v>1290.5</v>
      </c>
      <c r="L70" s="892">
        <f>K70/J70</f>
        <v>71.69444444444444</v>
      </c>
      <c r="M70" s="50" t="s">
        <v>7</v>
      </c>
      <c r="N70" s="35">
        <v>18</v>
      </c>
      <c r="O70" s="386">
        <f>66.25+61.75+73.25+72.5+74+67.5+69+67+56.25+63.25+59.5+73+67+84.25+74+61+64.75+60.25</f>
        <v>1214.5</v>
      </c>
      <c r="P70" s="289">
        <f>O70/N70</f>
        <v>67.47222222222223</v>
      </c>
      <c r="Q70" s="55" t="s">
        <v>7</v>
      </c>
      <c r="R70" s="41">
        <v>18</v>
      </c>
      <c r="S70" s="399">
        <f>63.25+69+67.25+69.25+70.5+70.75+69.25+62.25+70.25+67.25+68+72.25+63+68.75+81.25+70.5+72.5+65.25</f>
        <v>1240.5</v>
      </c>
      <c r="T70" s="278">
        <f>S70/R70</f>
        <v>68.91666666666667</v>
      </c>
      <c r="U70" s="231" t="s">
        <v>0</v>
      </c>
      <c r="V70" s="42">
        <v>18</v>
      </c>
      <c r="W70" s="395">
        <f>62+69.75+75+65.25+61.25+69.5+59.5+63.75+72.75+81.25+68.5+64.25+68.5+74.25+60+55.5+76+69.25</f>
        <v>1216.25</v>
      </c>
      <c r="X70" s="269">
        <f>W70/V70</f>
        <v>67.56944444444444</v>
      </c>
      <c r="Y70" s="116" t="s">
        <v>7</v>
      </c>
      <c r="Z70" s="112">
        <v>18</v>
      </c>
      <c r="AA70" s="403">
        <f>69.5+73+66.75+70.25+67+68.75+77.5+75+72.5+69.5+70.25+64.5+70.75+62.75+64.5+68.5+74.5+66.25</f>
        <v>1251.75</v>
      </c>
      <c r="AB70" s="260">
        <f>AA70/Z70</f>
        <v>69.54166666666667</v>
      </c>
      <c r="AC70" s="117" t="s">
        <v>7</v>
      </c>
      <c r="AD70" s="120">
        <v>18</v>
      </c>
      <c r="AE70" s="391">
        <f>72+63+70.25+66.5+69.5+71.5+63.25+64.25+67.25+73+62.5+66.75+75.25+78+68.25+68+68.25+76.5</f>
        <v>1244</v>
      </c>
      <c r="AF70" s="350">
        <f>AE70/AD70</f>
        <v>69.11111111111111</v>
      </c>
      <c r="AG70" s="200" t="s">
        <v>7</v>
      </c>
      <c r="AH70" s="207">
        <v>18</v>
      </c>
      <c r="AI70" s="383">
        <f>60.25+57.5+68.5+74.5+73.75+63.75+66.75+67.75+71+59.5+79.5+73.75+66.5+64.75+63+78.5+73.25+67.75</f>
        <v>1230.25</v>
      </c>
      <c r="AJ70" s="246">
        <f>AI70/AH70</f>
        <v>68.34722222222223</v>
      </c>
      <c r="AK70" s="362" t="s">
        <v>7</v>
      </c>
      <c r="AL70" s="365">
        <v>18</v>
      </c>
      <c r="AM70" s="393">
        <f>66.25+66.25+71.75+68.25+59.75+78.75+65.25+71.5+63.25+76+68+56.5+69+79.75+64.5+64.25+73.25+77.25</f>
        <v>1239.5</v>
      </c>
      <c r="AN70" s="374">
        <f>AM70/AL70</f>
        <v>68.86111111111111</v>
      </c>
      <c r="AO70" s="24">
        <v>70.5</v>
      </c>
      <c r="AP70" s="24">
        <v>1260</v>
      </c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ht="12" customHeight="1" thickBot="1">
      <c r="A71" s="15" t="s">
        <v>9</v>
      </c>
      <c r="B71" s="32" t="s">
        <v>1</v>
      </c>
      <c r="C71" s="223" t="s">
        <v>2</v>
      </c>
      <c r="D71" s="15" t="s">
        <v>3</v>
      </c>
      <c r="E71" s="12" t="s">
        <v>9</v>
      </c>
      <c r="F71" s="11" t="s">
        <v>1</v>
      </c>
      <c r="G71" s="13" t="s">
        <v>2</v>
      </c>
      <c r="H71" s="12" t="s">
        <v>3</v>
      </c>
      <c r="I71" s="14" t="s">
        <v>9</v>
      </c>
      <c r="J71" s="33" t="s">
        <v>1</v>
      </c>
      <c r="K71" s="224" t="s">
        <v>2</v>
      </c>
      <c r="L71" s="14" t="s">
        <v>3</v>
      </c>
      <c r="M71" s="8" t="s">
        <v>9</v>
      </c>
      <c r="N71" s="18" t="s">
        <v>1</v>
      </c>
      <c r="O71" s="16" t="s">
        <v>2</v>
      </c>
      <c r="P71" s="16" t="s">
        <v>3</v>
      </c>
      <c r="Q71" s="96" t="s">
        <v>9</v>
      </c>
      <c r="R71" s="92" t="s">
        <v>1</v>
      </c>
      <c r="S71" s="91" t="s">
        <v>2</v>
      </c>
      <c r="T71" s="91" t="s">
        <v>3</v>
      </c>
      <c r="U71" s="19" t="s">
        <v>9</v>
      </c>
      <c r="V71" s="34" t="s">
        <v>1</v>
      </c>
      <c r="W71" s="229" t="s">
        <v>2</v>
      </c>
      <c r="X71" s="19" t="s">
        <v>3</v>
      </c>
      <c r="Y71" s="81" t="s">
        <v>9</v>
      </c>
      <c r="Z71" s="89" t="s">
        <v>1</v>
      </c>
      <c r="AA71" s="82" t="s">
        <v>2</v>
      </c>
      <c r="AB71" s="82" t="s">
        <v>3</v>
      </c>
      <c r="AC71" s="129" t="s">
        <v>9</v>
      </c>
      <c r="AD71" s="130" t="s">
        <v>1</v>
      </c>
      <c r="AE71" s="131" t="s">
        <v>2</v>
      </c>
      <c r="AF71" s="129" t="s">
        <v>3</v>
      </c>
      <c r="AG71" s="199" t="s">
        <v>9</v>
      </c>
      <c r="AH71" s="194" t="s">
        <v>1</v>
      </c>
      <c r="AI71" s="222" t="s">
        <v>2</v>
      </c>
      <c r="AJ71" s="199" t="s">
        <v>3</v>
      </c>
      <c r="AK71" s="379" t="s">
        <v>9</v>
      </c>
      <c r="AL71" s="380" t="s">
        <v>1</v>
      </c>
      <c r="AM71" s="381" t="s">
        <v>2</v>
      </c>
      <c r="AN71" s="379" t="s">
        <v>3</v>
      </c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s="160" customFormat="1" ht="12" customHeight="1" thickBot="1">
      <c r="A72" s="48">
        <v>0</v>
      </c>
      <c r="B72" s="86">
        <v>0</v>
      </c>
      <c r="C72" s="69">
        <v>0</v>
      </c>
      <c r="D72" s="65">
        <v>0</v>
      </c>
      <c r="E72" s="688">
        <v>1</v>
      </c>
      <c r="F72" s="689">
        <v>1</v>
      </c>
      <c r="G72" s="690">
        <v>1</v>
      </c>
      <c r="H72" s="691">
        <v>1</v>
      </c>
      <c r="I72" s="51">
        <v>0</v>
      </c>
      <c r="J72" s="39">
        <v>0</v>
      </c>
      <c r="K72" s="27">
        <v>0</v>
      </c>
      <c r="L72" s="218">
        <v>0</v>
      </c>
      <c r="M72" s="687">
        <v>1</v>
      </c>
      <c r="N72" s="686">
        <v>1</v>
      </c>
      <c r="O72" s="685">
        <v>1</v>
      </c>
      <c r="P72" s="72">
        <v>0</v>
      </c>
      <c r="Q72" s="55">
        <v>0</v>
      </c>
      <c r="R72" s="66">
        <v>0</v>
      </c>
      <c r="S72" s="67">
        <v>0</v>
      </c>
      <c r="T72" s="68">
        <v>0</v>
      </c>
      <c r="U72" s="684">
        <v>1</v>
      </c>
      <c r="V72" s="84">
        <v>0</v>
      </c>
      <c r="W72" s="28">
        <v>0</v>
      </c>
      <c r="X72" s="683">
        <v>1</v>
      </c>
      <c r="Y72" s="106">
        <v>0</v>
      </c>
      <c r="Z72" s="105">
        <v>0</v>
      </c>
      <c r="AA72" s="107">
        <v>0</v>
      </c>
      <c r="AB72" s="108">
        <v>0</v>
      </c>
      <c r="AC72" s="682">
        <v>1</v>
      </c>
      <c r="AD72" s="681">
        <v>1</v>
      </c>
      <c r="AE72" s="680">
        <v>1</v>
      </c>
      <c r="AF72" s="128">
        <v>0</v>
      </c>
      <c r="AG72" s="679">
        <v>1</v>
      </c>
      <c r="AH72" s="203">
        <v>0</v>
      </c>
      <c r="AI72" s="204">
        <v>0</v>
      </c>
      <c r="AJ72" s="678">
        <v>1</v>
      </c>
      <c r="AK72" s="357">
        <v>0</v>
      </c>
      <c r="AL72" s="366">
        <v>0</v>
      </c>
      <c r="AM72" s="375">
        <v>0</v>
      </c>
      <c r="AN72" s="376">
        <v>0</v>
      </c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</row>
    <row r="73" spans="1:52" ht="12" customHeight="1" thickBot="1">
      <c r="A73" s="15" t="s">
        <v>10</v>
      </c>
      <c r="B73" s="32" t="s">
        <v>1</v>
      </c>
      <c r="C73" s="15" t="s">
        <v>2</v>
      </c>
      <c r="D73" s="15" t="s">
        <v>3</v>
      </c>
      <c r="E73" s="12" t="s">
        <v>10</v>
      </c>
      <c r="F73" s="11" t="s">
        <v>1</v>
      </c>
      <c r="G73" s="12" t="s">
        <v>2</v>
      </c>
      <c r="H73" s="12" t="s">
        <v>3</v>
      </c>
      <c r="I73" s="14" t="s">
        <v>10</v>
      </c>
      <c r="J73" s="33" t="s">
        <v>1</v>
      </c>
      <c r="K73" s="14" t="s">
        <v>2</v>
      </c>
      <c r="L73" s="14" t="s">
        <v>3</v>
      </c>
      <c r="M73" s="8" t="s">
        <v>10</v>
      </c>
      <c r="N73" s="18" t="s">
        <v>1</v>
      </c>
      <c r="O73" s="8" t="s">
        <v>2</v>
      </c>
      <c r="P73" s="16" t="s">
        <v>3</v>
      </c>
      <c r="Q73" s="96" t="s">
        <v>10</v>
      </c>
      <c r="R73" s="92" t="s">
        <v>1</v>
      </c>
      <c r="S73" s="96" t="s">
        <v>2</v>
      </c>
      <c r="T73" s="91" t="s">
        <v>3</v>
      </c>
      <c r="U73" s="19" t="s">
        <v>10</v>
      </c>
      <c r="V73" s="34" t="s">
        <v>1</v>
      </c>
      <c r="W73" s="19" t="s">
        <v>2</v>
      </c>
      <c r="X73" s="19" t="s">
        <v>3</v>
      </c>
      <c r="Y73" s="81" t="s">
        <v>10</v>
      </c>
      <c r="Z73" s="89" t="s">
        <v>1</v>
      </c>
      <c r="AA73" s="81" t="s">
        <v>2</v>
      </c>
      <c r="AB73" s="82" t="s">
        <v>3</v>
      </c>
      <c r="AC73" s="129" t="s">
        <v>10</v>
      </c>
      <c r="AD73" s="130" t="s">
        <v>1</v>
      </c>
      <c r="AE73" s="129" t="s">
        <v>2</v>
      </c>
      <c r="AF73" s="129" t="s">
        <v>3</v>
      </c>
      <c r="AG73" s="199" t="s">
        <v>10</v>
      </c>
      <c r="AH73" s="194" t="s">
        <v>1</v>
      </c>
      <c r="AI73" s="199" t="s">
        <v>2</v>
      </c>
      <c r="AJ73" s="199" t="s">
        <v>3</v>
      </c>
      <c r="AK73" s="379" t="s">
        <v>10</v>
      </c>
      <c r="AL73" s="380" t="s">
        <v>1</v>
      </c>
      <c r="AM73" s="379" t="s">
        <v>2</v>
      </c>
      <c r="AN73" s="379" t="s">
        <v>3</v>
      </c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</row>
    <row r="74" spans="1:52" s="160" customFormat="1" ht="12" customHeight="1" thickBot="1">
      <c r="A74" s="753">
        <v>2</v>
      </c>
      <c r="B74" s="86">
        <v>0</v>
      </c>
      <c r="C74" s="69">
        <v>0</v>
      </c>
      <c r="D74" s="754">
        <v>2</v>
      </c>
      <c r="E74" s="688">
        <v>2</v>
      </c>
      <c r="F74" s="689">
        <v>2</v>
      </c>
      <c r="G74" s="690">
        <v>2</v>
      </c>
      <c r="H74" s="225">
        <v>1</v>
      </c>
      <c r="I74" s="755">
        <v>3</v>
      </c>
      <c r="J74" s="39">
        <v>1</v>
      </c>
      <c r="K74" s="27">
        <v>1</v>
      </c>
      <c r="L74" s="756">
        <v>2</v>
      </c>
      <c r="M74" s="50">
        <v>0</v>
      </c>
      <c r="N74" s="71">
        <v>0</v>
      </c>
      <c r="O74" s="70">
        <v>0</v>
      </c>
      <c r="P74" s="72">
        <v>0</v>
      </c>
      <c r="Q74" s="752">
        <v>2</v>
      </c>
      <c r="R74" s="751">
        <v>2</v>
      </c>
      <c r="S74" s="750">
        <v>2</v>
      </c>
      <c r="T74" s="68">
        <v>1</v>
      </c>
      <c r="U74" s="231">
        <v>1</v>
      </c>
      <c r="V74" s="84">
        <v>1</v>
      </c>
      <c r="W74" s="28">
        <v>1</v>
      </c>
      <c r="X74" s="29">
        <v>0</v>
      </c>
      <c r="Y74" s="749">
        <v>2</v>
      </c>
      <c r="Z74" s="105">
        <v>1</v>
      </c>
      <c r="AA74" s="107">
        <v>1</v>
      </c>
      <c r="AB74" s="108">
        <v>1</v>
      </c>
      <c r="AC74" s="682">
        <v>3</v>
      </c>
      <c r="AD74" s="681">
        <v>3</v>
      </c>
      <c r="AE74" s="680">
        <v>3</v>
      </c>
      <c r="AF74" s="128">
        <v>1</v>
      </c>
      <c r="AG74" s="679">
        <v>2</v>
      </c>
      <c r="AH74" s="748">
        <v>2</v>
      </c>
      <c r="AI74" s="747">
        <v>2</v>
      </c>
      <c r="AJ74" s="678">
        <v>2</v>
      </c>
      <c r="AK74" s="357">
        <v>1</v>
      </c>
      <c r="AL74" s="366">
        <v>1</v>
      </c>
      <c r="AM74" s="375">
        <v>1</v>
      </c>
      <c r="AN74" s="376">
        <v>0</v>
      </c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</row>
    <row r="75" spans="1:52" ht="12" customHeight="1" thickBot="1">
      <c r="A75" s="15" t="s">
        <v>4</v>
      </c>
      <c r="B75" s="32" t="s">
        <v>1</v>
      </c>
      <c r="C75" s="15" t="s">
        <v>2</v>
      </c>
      <c r="D75" s="15" t="s">
        <v>3</v>
      </c>
      <c r="E75" s="12" t="s">
        <v>4</v>
      </c>
      <c r="F75" s="11" t="s">
        <v>1</v>
      </c>
      <c r="G75" s="12" t="s">
        <v>2</v>
      </c>
      <c r="H75" s="12" t="s">
        <v>3</v>
      </c>
      <c r="I75" s="14" t="s">
        <v>4</v>
      </c>
      <c r="J75" s="33" t="s">
        <v>1</v>
      </c>
      <c r="K75" s="14" t="s">
        <v>2</v>
      </c>
      <c r="L75" s="14" t="s">
        <v>3</v>
      </c>
      <c r="M75" s="8" t="s">
        <v>4</v>
      </c>
      <c r="N75" s="18" t="s">
        <v>1</v>
      </c>
      <c r="O75" s="8" t="s">
        <v>2</v>
      </c>
      <c r="P75" s="16" t="s">
        <v>3</v>
      </c>
      <c r="Q75" s="96" t="s">
        <v>4</v>
      </c>
      <c r="R75" s="92" t="s">
        <v>1</v>
      </c>
      <c r="S75" s="96" t="s">
        <v>2</v>
      </c>
      <c r="T75" s="91" t="s">
        <v>3</v>
      </c>
      <c r="U75" s="19" t="s">
        <v>4</v>
      </c>
      <c r="V75" s="34" t="s">
        <v>1</v>
      </c>
      <c r="W75" s="19" t="s">
        <v>2</v>
      </c>
      <c r="X75" s="19" t="s">
        <v>3</v>
      </c>
      <c r="Y75" s="81" t="s">
        <v>4</v>
      </c>
      <c r="Z75" s="89" t="s">
        <v>1</v>
      </c>
      <c r="AA75" s="81" t="s">
        <v>2</v>
      </c>
      <c r="AB75" s="82" t="s">
        <v>3</v>
      </c>
      <c r="AC75" s="129" t="s">
        <v>4</v>
      </c>
      <c r="AD75" s="130" t="s">
        <v>1</v>
      </c>
      <c r="AE75" s="129" t="s">
        <v>2</v>
      </c>
      <c r="AF75" s="129" t="s">
        <v>3</v>
      </c>
      <c r="AG75" s="199" t="s">
        <v>4</v>
      </c>
      <c r="AH75" s="194" t="s">
        <v>1</v>
      </c>
      <c r="AI75" s="199" t="s">
        <v>2</v>
      </c>
      <c r="AJ75" s="199" t="s">
        <v>3</v>
      </c>
      <c r="AK75" s="379" t="s">
        <v>4</v>
      </c>
      <c r="AL75" s="380" t="s">
        <v>1</v>
      </c>
      <c r="AM75" s="379" t="s">
        <v>2</v>
      </c>
      <c r="AN75" s="379" t="s">
        <v>3</v>
      </c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</row>
    <row r="76" spans="1:52" s="160" customFormat="1" ht="12" customHeight="1" thickBot="1">
      <c r="A76" s="48">
        <v>1</v>
      </c>
      <c r="B76" s="86">
        <v>1</v>
      </c>
      <c r="C76" s="69">
        <v>1</v>
      </c>
      <c r="D76" s="65">
        <v>1</v>
      </c>
      <c r="E76" s="688">
        <v>2</v>
      </c>
      <c r="F76" s="689">
        <v>2</v>
      </c>
      <c r="G76" s="690">
        <v>2</v>
      </c>
      <c r="H76" s="225">
        <v>1</v>
      </c>
      <c r="I76" s="755">
        <v>3</v>
      </c>
      <c r="J76" s="39">
        <v>0</v>
      </c>
      <c r="K76" s="27">
        <v>0</v>
      </c>
      <c r="L76" s="756">
        <v>3</v>
      </c>
      <c r="M76" s="50">
        <v>1</v>
      </c>
      <c r="N76" s="71">
        <v>1</v>
      </c>
      <c r="O76" s="70">
        <v>0</v>
      </c>
      <c r="P76" s="72">
        <v>0</v>
      </c>
      <c r="Q76" s="752">
        <v>2</v>
      </c>
      <c r="R76" s="751">
        <v>2</v>
      </c>
      <c r="S76" s="750">
        <v>2</v>
      </c>
      <c r="T76" s="797">
        <v>2</v>
      </c>
      <c r="U76" s="684">
        <v>2</v>
      </c>
      <c r="V76" s="796">
        <v>2</v>
      </c>
      <c r="W76" s="795">
        <v>2</v>
      </c>
      <c r="X76" s="29">
        <v>1</v>
      </c>
      <c r="Y76" s="749">
        <v>3</v>
      </c>
      <c r="Z76" s="794">
        <v>3</v>
      </c>
      <c r="AA76" s="793">
        <v>2</v>
      </c>
      <c r="AB76" s="792">
        <v>2</v>
      </c>
      <c r="AC76" s="682">
        <v>3</v>
      </c>
      <c r="AD76" s="122">
        <v>1</v>
      </c>
      <c r="AE76" s="123">
        <v>1</v>
      </c>
      <c r="AF76" s="791">
        <v>2</v>
      </c>
      <c r="AG76" s="679">
        <v>4</v>
      </c>
      <c r="AH76" s="748">
        <v>4</v>
      </c>
      <c r="AI76" s="204">
        <v>1</v>
      </c>
      <c r="AJ76" s="214">
        <v>1</v>
      </c>
      <c r="AK76" s="790">
        <v>3</v>
      </c>
      <c r="AL76" s="366">
        <v>1</v>
      </c>
      <c r="AM76" s="789">
        <v>3</v>
      </c>
      <c r="AN76" s="788">
        <v>3</v>
      </c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</row>
    <row r="77" spans="1:52" s="160" customFormat="1" ht="12" customHeight="1" thickBot="1">
      <c r="A77" s="15" t="s">
        <v>11</v>
      </c>
      <c r="B77" s="32" t="s">
        <v>1</v>
      </c>
      <c r="C77" s="15" t="s">
        <v>2</v>
      </c>
      <c r="D77" s="15" t="s">
        <v>3</v>
      </c>
      <c r="E77" s="12" t="s">
        <v>11</v>
      </c>
      <c r="F77" s="11" t="s">
        <v>1</v>
      </c>
      <c r="G77" s="12" t="s">
        <v>2</v>
      </c>
      <c r="H77" s="12" t="s">
        <v>3</v>
      </c>
      <c r="I77" s="14" t="s">
        <v>11</v>
      </c>
      <c r="J77" s="33" t="s">
        <v>1</v>
      </c>
      <c r="K77" s="14" t="s">
        <v>2</v>
      </c>
      <c r="L77" s="14" t="s">
        <v>3</v>
      </c>
      <c r="M77" s="8" t="s">
        <v>11</v>
      </c>
      <c r="N77" s="18" t="s">
        <v>1</v>
      </c>
      <c r="O77" s="8" t="s">
        <v>2</v>
      </c>
      <c r="P77" s="16" t="s">
        <v>3</v>
      </c>
      <c r="Q77" s="96" t="s">
        <v>11</v>
      </c>
      <c r="R77" s="92" t="s">
        <v>1</v>
      </c>
      <c r="S77" s="96" t="s">
        <v>2</v>
      </c>
      <c r="T77" s="91" t="s">
        <v>3</v>
      </c>
      <c r="U77" s="19" t="s">
        <v>11</v>
      </c>
      <c r="V77" s="34" t="s">
        <v>1</v>
      </c>
      <c r="W77" s="19" t="s">
        <v>2</v>
      </c>
      <c r="X77" s="19" t="s">
        <v>3</v>
      </c>
      <c r="Y77" s="81" t="s">
        <v>11</v>
      </c>
      <c r="Z77" s="89" t="s">
        <v>1</v>
      </c>
      <c r="AA77" s="81" t="s">
        <v>2</v>
      </c>
      <c r="AB77" s="82" t="s">
        <v>3</v>
      </c>
      <c r="AC77" s="129" t="s">
        <v>11</v>
      </c>
      <c r="AD77" s="130" t="s">
        <v>1</v>
      </c>
      <c r="AE77" s="129" t="s">
        <v>2</v>
      </c>
      <c r="AF77" s="129" t="s">
        <v>3</v>
      </c>
      <c r="AG77" s="199" t="s">
        <v>11</v>
      </c>
      <c r="AH77" s="194" t="s">
        <v>1</v>
      </c>
      <c r="AI77" s="199" t="s">
        <v>2</v>
      </c>
      <c r="AJ77" s="199" t="s">
        <v>3</v>
      </c>
      <c r="AK77" s="379" t="s">
        <v>11</v>
      </c>
      <c r="AL77" s="380" t="s">
        <v>1</v>
      </c>
      <c r="AM77" s="379" t="s">
        <v>2</v>
      </c>
      <c r="AN77" s="379" t="s">
        <v>3</v>
      </c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</row>
    <row r="78" spans="1:52" s="160" customFormat="1" ht="12" customHeight="1" thickBot="1">
      <c r="A78" s="811">
        <v>2</v>
      </c>
      <c r="B78" s="812">
        <v>2</v>
      </c>
      <c r="C78" s="813">
        <v>2</v>
      </c>
      <c r="D78" s="814">
        <v>2</v>
      </c>
      <c r="E78" s="815">
        <v>3</v>
      </c>
      <c r="F78" s="816">
        <v>3</v>
      </c>
      <c r="G78" s="839">
        <v>3</v>
      </c>
      <c r="H78" s="226">
        <v>1</v>
      </c>
      <c r="I78" s="57">
        <v>1</v>
      </c>
      <c r="J78" s="88">
        <v>1</v>
      </c>
      <c r="K78" s="73">
        <v>1</v>
      </c>
      <c r="L78" s="80">
        <v>1</v>
      </c>
      <c r="M78" s="53">
        <v>0</v>
      </c>
      <c r="N78" s="74">
        <v>0</v>
      </c>
      <c r="O78" s="75">
        <v>0</v>
      </c>
      <c r="P78" s="76">
        <v>0</v>
      </c>
      <c r="Q78" s="840">
        <v>3</v>
      </c>
      <c r="R78" s="841">
        <v>3</v>
      </c>
      <c r="S78" s="842">
        <v>2</v>
      </c>
      <c r="T78" s="78">
        <v>1</v>
      </c>
      <c r="U78" s="232">
        <v>0</v>
      </c>
      <c r="V78" s="85">
        <v>0</v>
      </c>
      <c r="W78" s="30">
        <v>0</v>
      </c>
      <c r="X78" s="31">
        <v>0</v>
      </c>
      <c r="Y78" s="749">
        <v>2</v>
      </c>
      <c r="Z78" s="105">
        <v>1</v>
      </c>
      <c r="AA78" s="107">
        <v>1</v>
      </c>
      <c r="AB78" s="108">
        <v>1</v>
      </c>
      <c r="AC78" s="843">
        <v>3</v>
      </c>
      <c r="AD78" s="844">
        <v>2</v>
      </c>
      <c r="AE78" s="845">
        <v>2</v>
      </c>
      <c r="AF78" s="127">
        <v>1</v>
      </c>
      <c r="AG78" s="846">
        <v>2</v>
      </c>
      <c r="AH78" s="215">
        <v>1</v>
      </c>
      <c r="AI78" s="216">
        <v>1</v>
      </c>
      <c r="AJ78" s="847">
        <v>2</v>
      </c>
      <c r="AK78" s="790">
        <v>2</v>
      </c>
      <c r="AL78" s="848">
        <v>2</v>
      </c>
      <c r="AM78" s="789">
        <v>2</v>
      </c>
      <c r="AN78" s="376">
        <v>1</v>
      </c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</row>
    <row r="79" spans="1:52" s="160" customFormat="1" ht="12" customHeight="1" thickBot="1">
      <c r="A79" s="15" t="s">
        <v>12</v>
      </c>
      <c r="B79" s="32" t="s">
        <v>1</v>
      </c>
      <c r="C79" s="15" t="s">
        <v>2</v>
      </c>
      <c r="D79" s="15" t="s">
        <v>3</v>
      </c>
      <c r="E79" s="12" t="s">
        <v>12</v>
      </c>
      <c r="F79" s="11" t="s">
        <v>1</v>
      </c>
      <c r="G79" s="12" t="s">
        <v>2</v>
      </c>
      <c r="H79" s="12" t="s">
        <v>3</v>
      </c>
      <c r="I79" s="14" t="s">
        <v>12</v>
      </c>
      <c r="J79" s="33" t="s">
        <v>1</v>
      </c>
      <c r="K79" s="14" t="s">
        <v>2</v>
      </c>
      <c r="L79" s="14" t="s">
        <v>3</v>
      </c>
      <c r="M79" s="8" t="s">
        <v>12</v>
      </c>
      <c r="N79" s="18" t="s">
        <v>1</v>
      </c>
      <c r="O79" s="8" t="s">
        <v>2</v>
      </c>
      <c r="P79" s="16" t="s">
        <v>3</v>
      </c>
      <c r="Q79" s="96" t="s">
        <v>12</v>
      </c>
      <c r="R79" s="92" t="s">
        <v>1</v>
      </c>
      <c r="S79" s="96" t="s">
        <v>2</v>
      </c>
      <c r="T79" s="91" t="s">
        <v>3</v>
      </c>
      <c r="U79" s="19" t="s">
        <v>12</v>
      </c>
      <c r="V79" s="34" t="s">
        <v>1</v>
      </c>
      <c r="W79" s="19" t="s">
        <v>2</v>
      </c>
      <c r="X79" s="19" t="s">
        <v>3</v>
      </c>
      <c r="Y79" s="81" t="s">
        <v>12</v>
      </c>
      <c r="Z79" s="89" t="s">
        <v>1</v>
      </c>
      <c r="AA79" s="81" t="s">
        <v>2</v>
      </c>
      <c r="AB79" s="82" t="s">
        <v>3</v>
      </c>
      <c r="AC79" s="129" t="s">
        <v>12</v>
      </c>
      <c r="AD79" s="130" t="s">
        <v>1</v>
      </c>
      <c r="AE79" s="129" t="s">
        <v>2</v>
      </c>
      <c r="AF79" s="129" t="s">
        <v>3</v>
      </c>
      <c r="AG79" s="199" t="s">
        <v>12</v>
      </c>
      <c r="AH79" s="194" t="s">
        <v>1</v>
      </c>
      <c r="AI79" s="199" t="s">
        <v>2</v>
      </c>
      <c r="AJ79" s="199" t="s">
        <v>3</v>
      </c>
      <c r="AK79" s="379" t="s">
        <v>12</v>
      </c>
      <c r="AL79" s="380" t="s">
        <v>1</v>
      </c>
      <c r="AM79" s="379" t="s">
        <v>2</v>
      </c>
      <c r="AN79" s="379" t="s">
        <v>3</v>
      </c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</row>
    <row r="80" spans="1:52" s="160" customFormat="1" ht="12" customHeight="1" thickBot="1">
      <c r="A80" s="811">
        <v>1</v>
      </c>
      <c r="B80" s="812">
        <v>1</v>
      </c>
      <c r="C80" s="813">
        <v>1</v>
      </c>
      <c r="D80" s="814">
        <v>1</v>
      </c>
      <c r="E80" s="815">
        <v>1</v>
      </c>
      <c r="F80" s="816">
        <v>1</v>
      </c>
      <c r="G80" s="217">
        <v>0</v>
      </c>
      <c r="H80" s="226">
        <v>0</v>
      </c>
      <c r="I80" s="817">
        <v>1</v>
      </c>
      <c r="J80" s="88">
        <v>0</v>
      </c>
      <c r="K80" s="73">
        <v>0</v>
      </c>
      <c r="L80" s="818">
        <v>1</v>
      </c>
      <c r="M80" s="819">
        <v>1</v>
      </c>
      <c r="N80" s="820">
        <v>1</v>
      </c>
      <c r="O80" s="821">
        <v>1</v>
      </c>
      <c r="P80" s="822">
        <v>1</v>
      </c>
      <c r="Q80" s="54">
        <v>0</v>
      </c>
      <c r="R80" s="77">
        <v>0</v>
      </c>
      <c r="S80" s="343">
        <v>0</v>
      </c>
      <c r="T80" s="78">
        <v>0</v>
      </c>
      <c r="U80" s="232">
        <v>0</v>
      </c>
      <c r="V80" s="85">
        <v>0</v>
      </c>
      <c r="W80" s="30">
        <v>0</v>
      </c>
      <c r="X80" s="31">
        <v>0</v>
      </c>
      <c r="Y80" s="106">
        <v>0</v>
      </c>
      <c r="Z80" s="105">
        <v>0</v>
      </c>
      <c r="AA80" s="107">
        <v>0</v>
      </c>
      <c r="AB80" s="108">
        <v>0</v>
      </c>
      <c r="AC80" s="118">
        <v>0</v>
      </c>
      <c r="AD80" s="125">
        <v>0</v>
      </c>
      <c r="AE80" s="126">
        <v>0</v>
      </c>
      <c r="AF80" s="127">
        <v>0</v>
      </c>
      <c r="AG80" s="205">
        <v>0</v>
      </c>
      <c r="AH80" s="215">
        <v>0</v>
      </c>
      <c r="AI80" s="216">
        <v>0</v>
      </c>
      <c r="AJ80" s="213">
        <v>0</v>
      </c>
      <c r="AK80" s="357">
        <v>0</v>
      </c>
      <c r="AL80" s="366">
        <v>0</v>
      </c>
      <c r="AM80" s="375">
        <v>0</v>
      </c>
      <c r="AN80" s="376">
        <v>0</v>
      </c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</row>
    <row r="81" spans="1:52" s="160" customFormat="1" ht="12" customHeight="1" thickBot="1">
      <c r="A81" s="15" t="s">
        <v>8</v>
      </c>
      <c r="B81" s="32" t="s">
        <v>1</v>
      </c>
      <c r="C81" s="15" t="s">
        <v>2</v>
      </c>
      <c r="D81" s="15" t="s">
        <v>3</v>
      </c>
      <c r="E81" s="12" t="s">
        <v>8</v>
      </c>
      <c r="F81" s="11" t="s">
        <v>1</v>
      </c>
      <c r="G81" s="12" t="s">
        <v>2</v>
      </c>
      <c r="H81" s="12" t="s">
        <v>3</v>
      </c>
      <c r="I81" s="14" t="s">
        <v>8</v>
      </c>
      <c r="J81" s="33" t="s">
        <v>1</v>
      </c>
      <c r="K81" s="14" t="s">
        <v>2</v>
      </c>
      <c r="L81" s="14" t="s">
        <v>3</v>
      </c>
      <c r="M81" s="8" t="s">
        <v>8</v>
      </c>
      <c r="N81" s="18" t="s">
        <v>1</v>
      </c>
      <c r="O81" s="8" t="s">
        <v>2</v>
      </c>
      <c r="P81" s="16" t="s">
        <v>3</v>
      </c>
      <c r="Q81" s="96" t="s">
        <v>8</v>
      </c>
      <c r="R81" s="92" t="s">
        <v>1</v>
      </c>
      <c r="S81" s="96" t="s">
        <v>2</v>
      </c>
      <c r="T81" s="91" t="s">
        <v>3</v>
      </c>
      <c r="U81" s="19" t="s">
        <v>8</v>
      </c>
      <c r="V81" s="34" t="s">
        <v>1</v>
      </c>
      <c r="W81" s="19" t="s">
        <v>2</v>
      </c>
      <c r="X81" s="19" t="s">
        <v>3</v>
      </c>
      <c r="Y81" s="81" t="s">
        <v>8</v>
      </c>
      <c r="Z81" s="89" t="s">
        <v>1</v>
      </c>
      <c r="AA81" s="81" t="s">
        <v>2</v>
      </c>
      <c r="AB81" s="82" t="s">
        <v>3</v>
      </c>
      <c r="AC81" s="129" t="s">
        <v>8</v>
      </c>
      <c r="AD81" s="130" t="s">
        <v>1</v>
      </c>
      <c r="AE81" s="129" t="s">
        <v>2</v>
      </c>
      <c r="AF81" s="129" t="s">
        <v>3</v>
      </c>
      <c r="AG81" s="199" t="s">
        <v>8</v>
      </c>
      <c r="AH81" s="194" t="s">
        <v>1</v>
      </c>
      <c r="AI81" s="199" t="s">
        <v>2</v>
      </c>
      <c r="AJ81" s="199" t="s">
        <v>3</v>
      </c>
      <c r="AK81" s="379" t="s">
        <v>8</v>
      </c>
      <c r="AL81" s="380" t="s">
        <v>1</v>
      </c>
      <c r="AM81" s="379" t="s">
        <v>2</v>
      </c>
      <c r="AN81" s="379" t="s">
        <v>3</v>
      </c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</row>
    <row r="82" spans="1:52" s="160" customFormat="1" ht="12" customHeight="1" thickBot="1">
      <c r="A82" s="811">
        <v>3</v>
      </c>
      <c r="B82" s="87">
        <v>0</v>
      </c>
      <c r="C82" s="813">
        <v>3</v>
      </c>
      <c r="D82" s="814">
        <v>3</v>
      </c>
      <c r="E82" s="815">
        <v>3</v>
      </c>
      <c r="F82" s="79">
        <v>0</v>
      </c>
      <c r="G82" s="839">
        <v>3</v>
      </c>
      <c r="H82" s="870">
        <v>3</v>
      </c>
      <c r="I82" s="817">
        <v>3</v>
      </c>
      <c r="J82" s="88">
        <v>0</v>
      </c>
      <c r="K82" s="871">
        <v>3</v>
      </c>
      <c r="L82" s="818">
        <v>3</v>
      </c>
      <c r="M82" s="53">
        <v>0</v>
      </c>
      <c r="N82" s="74">
        <v>0</v>
      </c>
      <c r="O82" s="75">
        <v>0</v>
      </c>
      <c r="P82" s="76">
        <v>0</v>
      </c>
      <c r="Q82" s="840">
        <v>2</v>
      </c>
      <c r="R82" s="77">
        <v>0</v>
      </c>
      <c r="S82" s="842">
        <v>2</v>
      </c>
      <c r="T82" s="78">
        <v>1</v>
      </c>
      <c r="U82" s="232">
        <v>0</v>
      </c>
      <c r="V82" s="85">
        <v>0</v>
      </c>
      <c r="W82" s="30">
        <v>0</v>
      </c>
      <c r="X82" s="31">
        <v>0</v>
      </c>
      <c r="Y82" s="749">
        <v>2</v>
      </c>
      <c r="Z82" s="105">
        <v>0</v>
      </c>
      <c r="AA82" s="793">
        <v>2</v>
      </c>
      <c r="AB82" s="792">
        <v>2</v>
      </c>
      <c r="AC82" s="843">
        <v>2</v>
      </c>
      <c r="AD82" s="125">
        <v>0</v>
      </c>
      <c r="AE82" s="845">
        <v>2</v>
      </c>
      <c r="AF82" s="127">
        <v>0</v>
      </c>
      <c r="AG82" s="205">
        <v>0</v>
      </c>
      <c r="AH82" s="215">
        <v>0</v>
      </c>
      <c r="AI82" s="216">
        <v>0</v>
      </c>
      <c r="AJ82" s="213">
        <v>0</v>
      </c>
      <c r="AK82" s="357">
        <v>1</v>
      </c>
      <c r="AL82" s="366">
        <v>0</v>
      </c>
      <c r="AM82" s="375">
        <v>1</v>
      </c>
      <c r="AN82" s="376">
        <v>0</v>
      </c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</row>
    <row r="83" spans="1:52" s="160" customFormat="1" ht="12" customHeight="1" thickBot="1">
      <c r="A83" s="15" t="s">
        <v>13</v>
      </c>
      <c r="B83" s="32" t="s">
        <v>1</v>
      </c>
      <c r="C83" s="15" t="s">
        <v>2</v>
      </c>
      <c r="D83" s="15" t="s">
        <v>3</v>
      </c>
      <c r="E83" s="12" t="s">
        <v>13</v>
      </c>
      <c r="F83" s="11" t="s">
        <v>1</v>
      </c>
      <c r="G83" s="12" t="s">
        <v>2</v>
      </c>
      <c r="H83" s="12" t="s">
        <v>3</v>
      </c>
      <c r="I83" s="14" t="s">
        <v>13</v>
      </c>
      <c r="J83" s="33" t="s">
        <v>1</v>
      </c>
      <c r="K83" s="14" t="s">
        <v>2</v>
      </c>
      <c r="L83" s="14" t="s">
        <v>3</v>
      </c>
      <c r="M83" s="8" t="s">
        <v>13</v>
      </c>
      <c r="N83" s="18" t="s">
        <v>1</v>
      </c>
      <c r="O83" s="8" t="s">
        <v>2</v>
      </c>
      <c r="P83" s="16" t="s">
        <v>3</v>
      </c>
      <c r="Q83" s="96" t="s">
        <v>13</v>
      </c>
      <c r="R83" s="92" t="s">
        <v>1</v>
      </c>
      <c r="S83" s="96" t="s">
        <v>2</v>
      </c>
      <c r="T83" s="91" t="s">
        <v>3</v>
      </c>
      <c r="U83" s="19" t="s">
        <v>13</v>
      </c>
      <c r="V83" s="34" t="s">
        <v>1</v>
      </c>
      <c r="W83" s="19" t="s">
        <v>2</v>
      </c>
      <c r="X83" s="19" t="s">
        <v>3</v>
      </c>
      <c r="Y83" s="81" t="s">
        <v>13</v>
      </c>
      <c r="Z83" s="89" t="s">
        <v>1</v>
      </c>
      <c r="AA83" s="81" t="s">
        <v>2</v>
      </c>
      <c r="AB83" s="82" t="s">
        <v>3</v>
      </c>
      <c r="AC83" s="129" t="s">
        <v>13</v>
      </c>
      <c r="AD83" s="130" t="s">
        <v>1</v>
      </c>
      <c r="AE83" s="129" t="s">
        <v>2</v>
      </c>
      <c r="AF83" s="129" t="s">
        <v>3</v>
      </c>
      <c r="AG83" s="199" t="s">
        <v>13</v>
      </c>
      <c r="AH83" s="194" t="s">
        <v>1</v>
      </c>
      <c r="AI83" s="199" t="s">
        <v>2</v>
      </c>
      <c r="AJ83" s="199" t="s">
        <v>3</v>
      </c>
      <c r="AK83" s="379" t="s">
        <v>13</v>
      </c>
      <c r="AL83" s="380" t="s">
        <v>1</v>
      </c>
      <c r="AM83" s="379" t="s">
        <v>2</v>
      </c>
      <c r="AN83" s="379" t="s">
        <v>3</v>
      </c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</row>
    <row r="84" spans="1:52" s="160" customFormat="1" ht="12" customHeight="1" thickBot="1">
      <c r="A84" s="56">
        <f aca="true" t="shared" si="30" ref="A84:L84">A72+A74+A76+A78+A80+A82</f>
        <v>9</v>
      </c>
      <c r="B84" s="150">
        <f t="shared" si="30"/>
        <v>4</v>
      </c>
      <c r="C84" s="881">
        <f t="shared" si="30"/>
        <v>7</v>
      </c>
      <c r="D84" s="882">
        <f t="shared" si="30"/>
        <v>9</v>
      </c>
      <c r="E84" s="815">
        <f t="shared" si="30"/>
        <v>12</v>
      </c>
      <c r="F84" s="872">
        <f t="shared" si="30"/>
        <v>9</v>
      </c>
      <c r="G84" s="877">
        <f t="shared" si="30"/>
        <v>11</v>
      </c>
      <c r="H84" s="883">
        <f t="shared" si="30"/>
        <v>7</v>
      </c>
      <c r="I84" s="817">
        <f t="shared" si="30"/>
        <v>11</v>
      </c>
      <c r="J84" s="155">
        <f t="shared" si="30"/>
        <v>2</v>
      </c>
      <c r="K84" s="344">
        <f t="shared" si="30"/>
        <v>5</v>
      </c>
      <c r="L84" s="884">
        <f t="shared" si="30"/>
        <v>10</v>
      </c>
      <c r="M84" s="58">
        <f aca="true" t="shared" si="31" ref="M84:AB84">M72+M74+M76+M78+M80+M82</f>
        <v>3</v>
      </c>
      <c r="N84" s="154">
        <f t="shared" si="31"/>
        <v>3</v>
      </c>
      <c r="O84" s="156">
        <f t="shared" si="31"/>
        <v>2</v>
      </c>
      <c r="P84" s="153">
        <f t="shared" si="31"/>
        <v>1</v>
      </c>
      <c r="Q84" s="54">
        <f t="shared" si="31"/>
        <v>9</v>
      </c>
      <c r="R84" s="873">
        <f t="shared" si="31"/>
        <v>7</v>
      </c>
      <c r="S84" s="878">
        <f t="shared" si="31"/>
        <v>8</v>
      </c>
      <c r="T84" s="228">
        <f t="shared" si="31"/>
        <v>5</v>
      </c>
      <c r="U84" s="232">
        <f>U72+U74+U76+U78+U80+U82</f>
        <v>4</v>
      </c>
      <c r="V84" s="152">
        <f>V72+V74+V76+V78+V80+V82</f>
        <v>3</v>
      </c>
      <c r="W84" s="221">
        <f>W72+W74+W76+W78+W80+W82</f>
        <v>3</v>
      </c>
      <c r="X84" s="345">
        <f>X72+X74+X76+X78+X80+X82</f>
        <v>2</v>
      </c>
      <c r="Y84" s="116">
        <f t="shared" si="31"/>
        <v>9</v>
      </c>
      <c r="Z84" s="874">
        <f t="shared" si="31"/>
        <v>5</v>
      </c>
      <c r="AA84" s="161">
        <f t="shared" si="31"/>
        <v>6</v>
      </c>
      <c r="AB84" s="162">
        <f t="shared" si="31"/>
        <v>6</v>
      </c>
      <c r="AC84" s="843">
        <f aca="true" t="shared" si="32" ref="AC84:AJ84">AC72+AC74+AC76+AC78+AC80+AC82</f>
        <v>12</v>
      </c>
      <c r="AD84" s="875">
        <f t="shared" si="32"/>
        <v>7</v>
      </c>
      <c r="AE84" s="879">
        <f t="shared" si="32"/>
        <v>9</v>
      </c>
      <c r="AF84" s="346">
        <f t="shared" si="32"/>
        <v>4</v>
      </c>
      <c r="AG84" s="205">
        <f t="shared" si="32"/>
        <v>9</v>
      </c>
      <c r="AH84" s="876">
        <f t="shared" si="32"/>
        <v>7</v>
      </c>
      <c r="AI84" s="347">
        <f t="shared" si="32"/>
        <v>4</v>
      </c>
      <c r="AJ84" s="212">
        <f t="shared" si="32"/>
        <v>6</v>
      </c>
      <c r="AK84" s="362">
        <f>AK72+AK74+AK76+AK78+AK80+AK82</f>
        <v>7</v>
      </c>
      <c r="AL84" s="377">
        <f>AL72+AL74+AL76+AL78+AL80+AL82</f>
        <v>4</v>
      </c>
      <c r="AM84" s="880">
        <f>AM72+AM74+AM76+AM78+AM80+AM82</f>
        <v>7</v>
      </c>
      <c r="AN84" s="378">
        <f>AN72+AN74+AN76+AN78+AN80+AN82</f>
        <v>4</v>
      </c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</row>
    <row r="85" spans="1:52" ht="12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</row>
    <row r="86" spans="1:52" ht="12" customHeight="1">
      <c r="A86" s="25" t="s">
        <v>471</v>
      </c>
      <c r="B86" s="24"/>
      <c r="C86" s="24"/>
      <c r="D86" s="24"/>
      <c r="E86" s="901" t="s">
        <v>469</v>
      </c>
      <c r="F86" s="24"/>
      <c r="G86" s="24"/>
      <c r="H86" s="24"/>
      <c r="I86" s="163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</row>
    <row r="87" spans="1:52" ht="12" customHeight="1">
      <c r="A87" s="25" t="s">
        <v>472</v>
      </c>
      <c r="B87" s="24"/>
      <c r="C87" s="24"/>
      <c r="D87" s="24"/>
      <c r="E87" s="901" t="s">
        <v>470</v>
      </c>
      <c r="F87" s="24"/>
      <c r="G87" s="164"/>
      <c r="H87" s="24"/>
      <c r="I87" s="163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</row>
    <row r="88" spans="1:52" ht="12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</row>
    <row r="89" spans="1:52" ht="12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</row>
    <row r="90" spans="1:52" ht="12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</row>
    <row r="91" spans="1:52" ht="12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</row>
    <row r="92" spans="1:52" ht="12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</row>
    <row r="93" spans="1:52" ht="12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</row>
    <row r="94" spans="1:52" ht="12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</row>
    <row r="95" spans="1:52" ht="12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</row>
    <row r="96" spans="1:52" ht="12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</row>
    <row r="97" spans="1:52" ht="12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</row>
    <row r="98" spans="1:52" ht="12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</row>
    <row r="99" spans="1:52" ht="12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</row>
    <row r="100" spans="1:52" ht="12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</row>
    <row r="101" s="109" customFormat="1" ht="12" customHeight="1"/>
    <row r="102" s="109" customFormat="1" ht="12" customHeight="1"/>
    <row r="103" s="109" customFormat="1" ht="12" customHeight="1"/>
    <row r="104" s="109" customFormat="1" ht="12" customHeight="1"/>
    <row r="105" s="109" customFormat="1" ht="12" customHeight="1"/>
    <row r="106" s="109" customFormat="1" ht="12" customHeight="1"/>
    <row r="107" s="109" customFormat="1" ht="12" customHeight="1"/>
    <row r="108" s="109" customFormat="1" ht="12" customHeight="1"/>
    <row r="109" s="109" customFormat="1" ht="12" customHeight="1"/>
    <row r="110" s="109" customFormat="1" ht="12" customHeight="1"/>
    <row r="111" s="109" customFormat="1" ht="12" customHeight="1"/>
    <row r="112" s="109" customFormat="1" ht="12" customHeight="1"/>
    <row r="113" s="109" customFormat="1" ht="12" customHeight="1"/>
    <row r="114" s="109" customFormat="1" ht="12" customHeight="1"/>
    <row r="115" s="109" customFormat="1" ht="12" customHeight="1"/>
    <row r="116" s="109" customFormat="1" ht="12" customHeight="1"/>
    <row r="117" s="109" customFormat="1" ht="12" customHeight="1"/>
    <row r="118" s="109" customFormat="1" ht="12.75"/>
    <row r="119" spans="1:56" ht="12.75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</row>
    <row r="120" spans="1:56" ht="12.75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</row>
  </sheetData>
  <sheetProtection/>
  <mergeCells count="10">
    <mergeCell ref="AK2:AN2"/>
    <mergeCell ref="AC2:AF2"/>
    <mergeCell ref="Q2:T2"/>
    <mergeCell ref="U2:X2"/>
    <mergeCell ref="AG2:AJ2"/>
    <mergeCell ref="A2:D2"/>
    <mergeCell ref="E2:H2"/>
    <mergeCell ref="I2:L2"/>
    <mergeCell ref="M2:P2"/>
    <mergeCell ref="Y2:AB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OnmiBook 900</dc:creator>
  <cp:keywords/>
  <dc:description/>
  <cp:lastModifiedBy>Stefano Perego</cp:lastModifiedBy>
  <cp:lastPrinted>2010-02-24T13:53:58Z</cp:lastPrinted>
  <dcterms:created xsi:type="dcterms:W3CDTF">2003-09-26T20:31:02Z</dcterms:created>
  <dcterms:modified xsi:type="dcterms:W3CDTF">2011-06-17T09:55:08Z</dcterms:modified>
  <cp:category/>
  <cp:version/>
  <cp:contentType/>
  <cp:contentStatus/>
</cp:coreProperties>
</file>