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35" yWindow="60" windowWidth="4920" windowHeight="11715" tabRatio="638" activeTab="0"/>
  </bookViews>
  <sheets>
    <sheet name="Medie Coppa" sheetId="1" r:id="rId1"/>
  </sheets>
  <definedNames/>
  <calcPr fullCalcOnLoad="1"/>
</workbook>
</file>

<file path=xl/sharedStrings.xml><?xml version="1.0" encoding="utf-8"?>
<sst xmlns="http://schemas.openxmlformats.org/spreadsheetml/2006/main" count="1465" uniqueCount="489">
  <si>
    <t>P</t>
  </si>
  <si>
    <t>Punti</t>
  </si>
  <si>
    <t>Media</t>
  </si>
  <si>
    <t>Centro</t>
  </si>
  <si>
    <t>Generale</t>
  </si>
  <si>
    <t>In casa</t>
  </si>
  <si>
    <t>In trasferta</t>
  </si>
  <si>
    <t>Squadra</t>
  </si>
  <si>
    <t>Portieri</t>
  </si>
  <si>
    <t>Difensori</t>
  </si>
  <si>
    <t>Attaccanti</t>
  </si>
  <si>
    <t>Allenatori</t>
  </si>
  <si>
    <t>Totale</t>
  </si>
  <si>
    <t>Stella Rossa</t>
  </si>
  <si>
    <t>C. Neutro</t>
  </si>
  <si>
    <r>
      <rPr>
        <b/>
        <sz val="10"/>
        <rFont val="Arial"/>
        <family val="2"/>
      </rPr>
      <t>Sottolineato</t>
    </r>
    <r>
      <rPr>
        <sz val="10"/>
        <rFont val="Arial"/>
        <family val="0"/>
      </rPr>
      <t xml:space="preserve"> = giocatore in media</t>
    </r>
  </si>
  <si>
    <r>
      <rPr>
        <b/>
        <sz val="10"/>
        <rFont val="Arial"/>
        <family val="2"/>
      </rPr>
      <t>Grassetto</t>
    </r>
    <r>
      <rPr>
        <sz val="10"/>
        <rFont val="Arial"/>
        <family val="0"/>
      </rPr>
      <t xml:space="preserve"> = uno dei migliori del ruolo</t>
    </r>
  </si>
  <si>
    <r>
      <rPr>
        <b/>
        <sz val="10"/>
        <color indexed="8"/>
        <rFont val="Arial"/>
        <family val="2"/>
      </rPr>
      <t>Maiuscolo</t>
    </r>
    <r>
      <rPr>
        <sz val="10"/>
        <color indexed="8"/>
        <rFont val="Arial"/>
        <family val="2"/>
      </rPr>
      <t xml:space="preserve"> = il migliore del suo ruolo</t>
    </r>
  </si>
  <si>
    <r>
      <rPr>
        <b/>
        <sz val="10"/>
        <color indexed="8"/>
        <rFont val="Arial"/>
        <family val="2"/>
      </rPr>
      <t>Corsivo</t>
    </r>
    <r>
      <rPr>
        <sz val="10"/>
        <color indexed="8"/>
        <rFont val="Arial"/>
        <family val="2"/>
      </rPr>
      <t xml:space="preserve"> = uno dei tre migliori del ruolo</t>
    </r>
  </si>
  <si>
    <t>Bel Problema</t>
  </si>
  <si>
    <t>Il Geko (SA)</t>
  </si>
  <si>
    <t>3M&amp;H</t>
  </si>
  <si>
    <t>F.C. Longobarda</t>
  </si>
  <si>
    <t>Stramala</t>
  </si>
  <si>
    <t>Noèproblemamio</t>
  </si>
  <si>
    <t>GaRoPeSoZa</t>
  </si>
  <si>
    <t>PongWillUsty</t>
  </si>
  <si>
    <t>WP Alex&amp;Dusty79</t>
  </si>
  <si>
    <t>Curci</t>
  </si>
  <si>
    <t>Padelli</t>
  </si>
  <si>
    <t>Pawlowski</t>
  </si>
  <si>
    <t>Perin</t>
  </si>
  <si>
    <t>-</t>
  </si>
  <si>
    <t>Britos</t>
  </si>
  <si>
    <t>Astori</t>
  </si>
  <si>
    <t>Zapata</t>
  </si>
  <si>
    <t>Bonera</t>
  </si>
  <si>
    <t>Costa</t>
  </si>
  <si>
    <t>Faraoni</t>
  </si>
  <si>
    <t>Agostini</t>
  </si>
  <si>
    <t>Camilleri</t>
  </si>
  <si>
    <t>Darmian</t>
  </si>
  <si>
    <t>Paci</t>
  </si>
  <si>
    <t>Romagnoli</t>
  </si>
  <si>
    <t>Tomovic</t>
  </si>
  <si>
    <t>Coutinho</t>
  </si>
  <si>
    <t>Jankovic</t>
  </si>
  <si>
    <t>D'Agostino</t>
  </si>
  <si>
    <t>Conti</t>
  </si>
  <si>
    <t>Ambrosini</t>
  </si>
  <si>
    <t>Santana</t>
  </si>
  <si>
    <t>Barreto E.</t>
  </si>
  <si>
    <t>Juan Antonio</t>
  </si>
  <si>
    <t>Birsa</t>
  </si>
  <si>
    <t>Colucci</t>
  </si>
  <si>
    <t>Giorgi</t>
  </si>
  <si>
    <t>Palladino</t>
  </si>
  <si>
    <t>Guidolin</t>
  </si>
  <si>
    <t>Donadoni</t>
  </si>
  <si>
    <t>Cavani</t>
  </si>
  <si>
    <t>Maxi Lopez</t>
  </si>
  <si>
    <t>Gilardino</t>
  </si>
  <si>
    <t>Sau</t>
  </si>
  <si>
    <t>Bojan</t>
  </si>
  <si>
    <t>Sansone G.</t>
  </si>
  <si>
    <t>Belfodil</t>
  </si>
  <si>
    <t>Gimenez</t>
  </si>
  <si>
    <t>Ranegie</t>
  </si>
  <si>
    <t>Marchetti</t>
  </si>
  <si>
    <t>Carrizo</t>
  </si>
  <si>
    <t>Bizzarri</t>
  </si>
  <si>
    <t>Balzaretti</t>
  </si>
  <si>
    <t>Burdisso</t>
  </si>
  <si>
    <t>Cannavaro</t>
  </si>
  <si>
    <t>Capuano M.</t>
  </si>
  <si>
    <t>De Sciglio</t>
  </si>
  <si>
    <t>Savic</t>
  </si>
  <si>
    <t>Pasquale</t>
  </si>
  <si>
    <t>Spolli</t>
  </si>
  <si>
    <t>Fernandez M.</t>
  </si>
  <si>
    <t>Hernanes</t>
  </si>
  <si>
    <t>Pjanic</t>
  </si>
  <si>
    <t>Florenzi</t>
  </si>
  <si>
    <t>Almiròn</t>
  </si>
  <si>
    <t>Merkel</t>
  </si>
  <si>
    <t>Tachtdisis</t>
  </si>
  <si>
    <t>Bradley</t>
  </si>
  <si>
    <t>Bonaventura</t>
  </si>
  <si>
    <t>Lund Nielsen</t>
  </si>
  <si>
    <t>Muntari</t>
  </si>
  <si>
    <t>Allan</t>
  </si>
  <si>
    <t>Gazzi</t>
  </si>
  <si>
    <t>Migliaccio</t>
  </si>
  <si>
    <t>Ninis</t>
  </si>
  <si>
    <t>Viola</t>
  </si>
  <si>
    <t>Miccoli</t>
  </si>
  <si>
    <t>Caprari</t>
  </si>
  <si>
    <t>Dybala</t>
  </si>
  <si>
    <t>Lopez N.</t>
  </si>
  <si>
    <t>Pozzi</t>
  </si>
  <si>
    <t>Paloschi</t>
  </si>
  <si>
    <t>Celik</t>
  </si>
  <si>
    <t>Floccari</t>
  </si>
  <si>
    <t>Paponi</t>
  </si>
  <si>
    <t>Petkovic</t>
  </si>
  <si>
    <t>De Sanctis</t>
  </si>
  <si>
    <t>Consigli</t>
  </si>
  <si>
    <t>Colombo</t>
  </si>
  <si>
    <t>Rosati</t>
  </si>
  <si>
    <t>Acerbi</t>
  </si>
  <si>
    <t>Benatia</t>
  </si>
  <si>
    <t>Nagatomo</t>
  </si>
  <si>
    <t>Natali</t>
  </si>
  <si>
    <t>Piris</t>
  </si>
  <si>
    <t>Pisano F.</t>
  </si>
  <si>
    <t>Cesar</t>
  </si>
  <si>
    <t>Felipe</t>
  </si>
  <si>
    <t>Maceachen</t>
  </si>
  <si>
    <t>Milanovic</t>
  </si>
  <si>
    <t>Mustafi</t>
  </si>
  <si>
    <t>Pisano E.</t>
  </si>
  <si>
    <t>Silva G.</t>
  </si>
  <si>
    <t>Gomez</t>
  </si>
  <si>
    <t>Ederson</t>
  </si>
  <si>
    <t>Cerci</t>
  </si>
  <si>
    <t>Maggio</t>
  </si>
  <si>
    <t>Lulic</t>
  </si>
  <si>
    <t>Marquinho</t>
  </si>
  <si>
    <t>Cuadrado</t>
  </si>
  <si>
    <t>Riverola</t>
  </si>
  <si>
    <t>Valdes</t>
  </si>
  <si>
    <t>Castro</t>
  </si>
  <si>
    <t>El Kaddouri</t>
  </si>
  <si>
    <t>Montella</t>
  </si>
  <si>
    <t>Di Natale</t>
  </si>
  <si>
    <t>Pinilla</t>
  </si>
  <si>
    <t>Jovetic</t>
  </si>
  <si>
    <t>Vukusic</t>
  </si>
  <si>
    <t>Parra</t>
  </si>
  <si>
    <t>Eder</t>
  </si>
  <si>
    <t>Barreto D. S.</t>
  </si>
  <si>
    <t>Icardi</t>
  </si>
  <si>
    <t>Marilungo</t>
  </si>
  <si>
    <t>Gillet</t>
  </si>
  <si>
    <t>Frey S.</t>
  </si>
  <si>
    <t>Goicoechea</t>
  </si>
  <si>
    <t>Stillo</t>
  </si>
  <si>
    <t>Tzorvas</t>
  </si>
  <si>
    <t>Cassani</t>
  </si>
  <si>
    <t>Castan</t>
  </si>
  <si>
    <t>Lucarelli</t>
  </si>
  <si>
    <t>Rosi</t>
  </si>
  <si>
    <t>Peluso</t>
  </si>
  <si>
    <t>Konko</t>
  </si>
  <si>
    <t>Alvarez P. S.</t>
  </si>
  <si>
    <t>Antonelli</t>
  </si>
  <si>
    <t>Juan Jesus</t>
  </si>
  <si>
    <t>Sorensen</t>
  </si>
  <si>
    <t>Inler</t>
  </si>
  <si>
    <t>Ilicic</t>
  </si>
  <si>
    <t>Rosina</t>
  </si>
  <si>
    <t>Biabiany</t>
  </si>
  <si>
    <t>Candreva</t>
  </si>
  <si>
    <t>Jorquera</t>
  </si>
  <si>
    <t>Pinzi</t>
  </si>
  <si>
    <t>Pizarro</t>
  </si>
  <si>
    <t>Brienza</t>
  </si>
  <si>
    <t>Bolzoni</t>
  </si>
  <si>
    <t>Constant</t>
  </si>
  <si>
    <t>Pazienza</t>
  </si>
  <si>
    <t>Vucinic</t>
  </si>
  <si>
    <t>Borriello</t>
  </si>
  <si>
    <t>Pellissier</t>
  </si>
  <si>
    <t>Amauri</t>
  </si>
  <si>
    <t>Pabon</t>
  </si>
  <si>
    <t>Toni</t>
  </si>
  <si>
    <t>Jonathas</t>
  </si>
  <si>
    <t>El Hamdaoui</t>
  </si>
  <si>
    <t>Acquafresca</t>
  </si>
  <si>
    <t>Maran</t>
  </si>
  <si>
    <t>Giovinco</t>
  </si>
  <si>
    <t>Osvaldo</t>
  </si>
  <si>
    <t>Bergessio</t>
  </si>
  <si>
    <t>Gabbiadini</t>
  </si>
  <si>
    <t>Ze Eduardo</t>
  </si>
  <si>
    <t>De Luca</t>
  </si>
  <si>
    <t>Meggiorini</t>
  </si>
  <si>
    <t>Hamsik</t>
  </si>
  <si>
    <t>Asamoah</t>
  </si>
  <si>
    <t>Barrientos</t>
  </si>
  <si>
    <t>Maicosuel</t>
  </si>
  <si>
    <t>Rigoni M.</t>
  </si>
  <si>
    <t>Estigarribia</t>
  </si>
  <si>
    <t>Vargas J.</t>
  </si>
  <si>
    <t>Ledesma C.</t>
  </si>
  <si>
    <t>Cascione</t>
  </si>
  <si>
    <t>Donati</t>
  </si>
  <si>
    <t>Pogba</t>
  </si>
  <si>
    <t>Viviano</t>
  </si>
  <si>
    <t>Mirante</t>
  </si>
  <si>
    <t>Bajza</t>
  </si>
  <si>
    <t>Lupatelli</t>
  </si>
  <si>
    <t>Neto</t>
  </si>
  <si>
    <t>Pavarini</t>
  </si>
  <si>
    <t>Ciani</t>
  </si>
  <si>
    <t>Danilo</t>
  </si>
  <si>
    <t>Roncaglia</t>
  </si>
  <si>
    <t>Zaccardo</t>
  </si>
  <si>
    <t>Mexes</t>
  </si>
  <si>
    <t>Canini</t>
  </si>
  <si>
    <t>Bellini</t>
  </si>
  <si>
    <t>Carvalho</t>
  </si>
  <si>
    <t>Marquinhos</t>
  </si>
  <si>
    <t>Terlizzi</t>
  </si>
  <si>
    <t>Handanovic</t>
  </si>
  <si>
    <t>Abbiati</t>
  </si>
  <si>
    <t>Amelia</t>
  </si>
  <si>
    <t>Castellazzi</t>
  </si>
  <si>
    <t>Belec</t>
  </si>
  <si>
    <t>Pereira A.</t>
  </si>
  <si>
    <t>Ogbonna</t>
  </si>
  <si>
    <t>Barzagli</t>
  </si>
  <si>
    <t>Legrottaglie</t>
  </si>
  <si>
    <t>Basta</t>
  </si>
  <si>
    <t>Chivu</t>
  </si>
  <si>
    <t>Papp</t>
  </si>
  <si>
    <t>Rolin</t>
  </si>
  <si>
    <t>Lucio</t>
  </si>
  <si>
    <t>Sardo</t>
  </si>
  <si>
    <t>Bellusci</t>
  </si>
  <si>
    <t>Sneijder</t>
  </si>
  <si>
    <t>Diamanti</t>
  </si>
  <si>
    <t>Cambiasso</t>
  </si>
  <si>
    <t>Cossu</t>
  </si>
  <si>
    <t>Poli</t>
  </si>
  <si>
    <t>Ekdal</t>
  </si>
  <si>
    <t>Lazzari</t>
  </si>
  <si>
    <t>Pepe</t>
  </si>
  <si>
    <t>Quintero</t>
  </si>
  <si>
    <t>Bjarnason</t>
  </si>
  <si>
    <t>Stevanovic</t>
  </si>
  <si>
    <t>Stramaccioni</t>
  </si>
  <si>
    <t>Ventura</t>
  </si>
  <si>
    <t>Klose</t>
  </si>
  <si>
    <t>Bianchi</t>
  </si>
  <si>
    <t>Destro</t>
  </si>
  <si>
    <t>Zarate</t>
  </si>
  <si>
    <t>Ibarbo</t>
  </si>
  <si>
    <t>Kozak</t>
  </si>
  <si>
    <t>Buffon</t>
  </si>
  <si>
    <t>Rubinho</t>
  </si>
  <si>
    <t>Storari</t>
  </si>
  <si>
    <t>Gastaldello</t>
  </si>
  <si>
    <t>Campagnaro</t>
  </si>
  <si>
    <t>Paletta</t>
  </si>
  <si>
    <t>Romulo</t>
  </si>
  <si>
    <t>Brivio</t>
  </si>
  <si>
    <t>Gamberini</t>
  </si>
  <si>
    <t>Glick</t>
  </si>
  <si>
    <t>Jonathan</t>
  </si>
  <si>
    <t>Poulsen</t>
  </si>
  <si>
    <t>Boateng</t>
  </si>
  <si>
    <t>Borja Valero</t>
  </si>
  <si>
    <t>Marchisio</t>
  </si>
  <si>
    <t>Weiss</t>
  </si>
  <si>
    <t>Taider</t>
  </si>
  <si>
    <t>Maresca</t>
  </si>
  <si>
    <t>Dzemaili</t>
  </si>
  <si>
    <t>Obiang</t>
  </si>
  <si>
    <t>Behrami</t>
  </si>
  <si>
    <t>Parolo</t>
  </si>
  <si>
    <t>Guarente</t>
  </si>
  <si>
    <t>Immobile</t>
  </si>
  <si>
    <t>Insigne</t>
  </si>
  <si>
    <t>El Sharaawy</t>
  </si>
  <si>
    <t>Fabbrini</t>
  </si>
  <si>
    <t>Alfaro</t>
  </si>
  <si>
    <t>Bogdani</t>
  </si>
  <si>
    <t>Melazzi</t>
  </si>
  <si>
    <t>Piscitella</t>
  </si>
  <si>
    <t>Vargas E.</t>
  </si>
  <si>
    <t>Stekelenburg</t>
  </si>
  <si>
    <t>Agazzi</t>
  </si>
  <si>
    <t>Anedda</t>
  </si>
  <si>
    <t>Avramov</t>
  </si>
  <si>
    <t>Ranocchia</t>
  </si>
  <si>
    <t>Bonucci</t>
  </si>
  <si>
    <t>Granqvist</t>
  </si>
  <si>
    <t>Caceres</t>
  </si>
  <si>
    <t>Samuel</t>
  </si>
  <si>
    <t>Camporese</t>
  </si>
  <si>
    <t>Andreolli</t>
  </si>
  <si>
    <t>Mesto</t>
  </si>
  <si>
    <t>Dainelli</t>
  </si>
  <si>
    <t>Portanova</t>
  </si>
  <si>
    <t>Guarin</t>
  </si>
  <si>
    <t>Ljajic</t>
  </si>
  <si>
    <t>Aquilani</t>
  </si>
  <si>
    <t>Isla</t>
  </si>
  <si>
    <t>Gargano</t>
  </si>
  <si>
    <t>Nainggolan</t>
  </si>
  <si>
    <t>Alvarez R.</t>
  </si>
  <si>
    <t>Valiani</t>
  </si>
  <si>
    <t>Llama</t>
  </si>
  <si>
    <t>Milito</t>
  </si>
  <si>
    <t>Totti</t>
  </si>
  <si>
    <t>Pandev</t>
  </si>
  <si>
    <t>Hernandez</t>
  </si>
  <si>
    <t>Campos Toro</t>
  </si>
  <si>
    <t>Larrivey</t>
  </si>
  <si>
    <t>Moscardelli</t>
  </si>
  <si>
    <t>Rocchi</t>
  </si>
  <si>
    <t>Colantuono</t>
  </si>
  <si>
    <t>Allegri</t>
  </si>
  <si>
    <t>Mazzarri</t>
  </si>
  <si>
    <t>Romero</t>
  </si>
  <si>
    <t>Andujar</t>
  </si>
  <si>
    <t>Berni</t>
  </si>
  <si>
    <t>Da Costa</t>
  </si>
  <si>
    <t>Frison</t>
  </si>
  <si>
    <t>Pegolo</t>
  </si>
  <si>
    <t>Domizzi</t>
  </si>
  <si>
    <t>Dias</t>
  </si>
  <si>
    <t>Del Grosso</t>
  </si>
  <si>
    <t>Motta</t>
  </si>
  <si>
    <t>De Ceglie</t>
  </si>
  <si>
    <t>Yepes</t>
  </si>
  <si>
    <t>Antonini</t>
  </si>
  <si>
    <t>Caceres P.</t>
  </si>
  <si>
    <t>De Silvestri</t>
  </si>
  <si>
    <t>Lucchini</t>
  </si>
  <si>
    <t>Rossettini</t>
  </si>
  <si>
    <t>Vidal</t>
  </si>
  <si>
    <t>Lodi</t>
  </si>
  <si>
    <t>Moralez</t>
  </si>
  <si>
    <t>Armero</t>
  </si>
  <si>
    <t>De Jong</t>
  </si>
  <si>
    <t>Kucka</t>
  </si>
  <si>
    <t>Bertolacci</t>
  </si>
  <si>
    <t>Bertolo</t>
  </si>
  <si>
    <t>Mauri</t>
  </si>
  <si>
    <t>Vives</t>
  </si>
  <si>
    <t>Zuniga</t>
  </si>
  <si>
    <t>Pazzini</t>
  </si>
  <si>
    <t>Denis</t>
  </si>
  <si>
    <t>Robinho</t>
  </si>
  <si>
    <t>Calaiò</t>
  </si>
  <si>
    <t>Di Michele</t>
  </si>
  <si>
    <t>Thereau</t>
  </si>
  <si>
    <t>Thiago Ribeiro</t>
  </si>
  <si>
    <t>Budan</t>
  </si>
  <si>
    <t>Niang</t>
  </si>
  <si>
    <t>Morimoto</t>
  </si>
  <si>
    <t>Sorrentino</t>
  </si>
  <si>
    <t>Ujkani</t>
  </si>
  <si>
    <t>Benussi</t>
  </si>
  <si>
    <t>Brichetto</t>
  </si>
  <si>
    <t>Puggioni</t>
  </si>
  <si>
    <t>Viotti</t>
  </si>
  <si>
    <t>Chellini</t>
  </si>
  <si>
    <t>Silvestre</t>
  </si>
  <si>
    <t>Abate</t>
  </si>
  <si>
    <t>Marchese</t>
  </si>
  <si>
    <t>Pasqual</t>
  </si>
  <si>
    <t>Rodriguez</t>
  </si>
  <si>
    <t>Biava</t>
  </si>
  <si>
    <t>Masiello S.</t>
  </si>
  <si>
    <t>Radu</t>
  </si>
  <si>
    <t>Morleo</t>
  </si>
  <si>
    <t>Pirlo</t>
  </si>
  <si>
    <t>De Rossi</t>
  </si>
  <si>
    <t>Montolivo</t>
  </si>
  <si>
    <t>Zanetti</t>
  </si>
  <si>
    <t>Nocerino</t>
  </si>
  <si>
    <t>Brighi</t>
  </si>
  <si>
    <t>Schelotto</t>
  </si>
  <si>
    <t>Emanuelson</t>
  </si>
  <si>
    <t>Galloppa</t>
  </si>
  <si>
    <t>Luciano</t>
  </si>
  <si>
    <t>Obi</t>
  </si>
  <si>
    <t>Palacio</t>
  </si>
  <si>
    <t>Cassano</t>
  </si>
  <si>
    <t>Pato</t>
  </si>
  <si>
    <t>Matri</t>
  </si>
  <si>
    <t>Bendtner</t>
  </si>
  <si>
    <t>Sgrigna</t>
  </si>
  <si>
    <t>Quagliarella</t>
  </si>
  <si>
    <t>Abbruscato</t>
  </si>
  <si>
    <t>Larrondo</t>
  </si>
  <si>
    <t>Nenè</t>
  </si>
  <si>
    <t>Di Carlo (Es.)</t>
  </si>
  <si>
    <t>Corini</t>
  </si>
  <si>
    <t>De Canio (Es.)</t>
  </si>
  <si>
    <r>
      <t xml:space="preserve">Pisano E. </t>
    </r>
    <r>
      <rPr>
        <sz val="10"/>
        <color indexed="11"/>
        <rFont val="Arial"/>
        <family val="2"/>
      </rPr>
      <t>(S)</t>
    </r>
  </si>
  <si>
    <r>
      <t xml:space="preserve">Konko </t>
    </r>
    <r>
      <rPr>
        <sz val="10"/>
        <color indexed="8"/>
        <rFont val="Arial"/>
        <family val="2"/>
      </rPr>
      <t>(S)</t>
    </r>
  </si>
  <si>
    <t>Stroppa (Es.)</t>
  </si>
  <si>
    <t>Bergodi</t>
  </si>
  <si>
    <r>
      <t xml:space="preserve">Savic </t>
    </r>
    <r>
      <rPr>
        <sz val="10"/>
        <color indexed="13"/>
        <rFont val="Arial"/>
        <family val="2"/>
      </rPr>
      <t>(S)</t>
    </r>
  </si>
  <si>
    <r>
      <t xml:space="preserve">Tachtdisis </t>
    </r>
    <r>
      <rPr>
        <sz val="10"/>
        <color indexed="13"/>
        <rFont val="Arial"/>
        <family val="2"/>
      </rPr>
      <t>(S)</t>
    </r>
  </si>
  <si>
    <r>
      <t xml:space="preserve">Piris </t>
    </r>
    <r>
      <rPr>
        <sz val="10"/>
        <color indexed="11"/>
        <rFont val="Arial"/>
        <family val="2"/>
      </rPr>
      <t>(S)</t>
    </r>
  </si>
  <si>
    <r>
      <t xml:space="preserve">Maceachen </t>
    </r>
    <r>
      <rPr>
        <sz val="10"/>
        <color indexed="11"/>
        <rFont val="Arial"/>
        <family val="2"/>
      </rPr>
      <t>(S)</t>
    </r>
  </si>
  <si>
    <t>Cosmi (Es.)</t>
  </si>
  <si>
    <t>Iachini</t>
  </si>
  <si>
    <t>Rossi</t>
  </si>
  <si>
    <t>Ferrara (Es.)</t>
  </si>
  <si>
    <t>Del Neri (Es.)</t>
  </si>
  <si>
    <t>Ballardini</t>
  </si>
  <si>
    <r>
      <t xml:space="preserve">Pinilla </t>
    </r>
    <r>
      <rPr>
        <sz val="10"/>
        <color indexed="11"/>
        <rFont val="Arial"/>
        <family val="2"/>
      </rPr>
      <t>(S)</t>
    </r>
  </si>
  <si>
    <t>Agliardi</t>
  </si>
  <si>
    <t>Scarfagna</t>
  </si>
  <si>
    <r>
      <t>Granqvist</t>
    </r>
    <r>
      <rPr>
        <sz val="10"/>
        <color indexed="46"/>
        <rFont val="Arial"/>
        <family val="2"/>
      </rPr>
      <t xml:space="preserve"> (S)</t>
    </r>
  </si>
  <si>
    <t>Salamon</t>
  </si>
  <si>
    <t>Dodò</t>
  </si>
  <si>
    <t>Naldo</t>
  </si>
  <si>
    <t>D'Ambrosio</t>
  </si>
  <si>
    <t>Manfredini</t>
  </si>
  <si>
    <t>Mesbah</t>
  </si>
  <si>
    <t>Uvini</t>
  </si>
  <si>
    <t>Rolando</t>
  </si>
  <si>
    <t>Stendardo</t>
  </si>
  <si>
    <t>Avelar</t>
  </si>
  <si>
    <t>Antonsson</t>
  </si>
  <si>
    <t>Aronica</t>
  </si>
  <si>
    <t>Raimondi</t>
  </si>
  <si>
    <t>Santacroce</t>
  </si>
  <si>
    <t>Moretti E.</t>
  </si>
  <si>
    <t>Morganella</t>
  </si>
  <si>
    <t>Torosidis</t>
  </si>
  <si>
    <t>Ariaudo</t>
  </si>
  <si>
    <t>Scaloni</t>
  </si>
  <si>
    <t>Von Bergen</t>
  </si>
  <si>
    <t>Coda</t>
  </si>
  <si>
    <t>Zauri</t>
  </si>
  <si>
    <t>Dossena</t>
  </si>
  <si>
    <t>Kristicic</t>
  </si>
  <si>
    <t>Mariga</t>
  </si>
  <si>
    <t>Matuzalem</t>
  </si>
  <si>
    <t>Palombo</t>
  </si>
  <si>
    <t>M'baye</t>
  </si>
  <si>
    <t>Marchionni</t>
  </si>
  <si>
    <t>Wolski</t>
  </si>
  <si>
    <t>Christodoulopoulos</t>
  </si>
  <si>
    <t>Sculli</t>
  </si>
  <si>
    <t>Sissoko</t>
  </si>
  <si>
    <t>Faurlin</t>
  </si>
  <si>
    <t>Izco</t>
  </si>
  <si>
    <t>Pereirinha</t>
  </si>
  <si>
    <t>Kuzmanovic</t>
  </si>
  <si>
    <t>Konè</t>
  </si>
  <si>
    <t>Pereyra</t>
  </si>
  <si>
    <t>Formica</t>
  </si>
  <si>
    <t>Gonzalez A.</t>
  </si>
  <si>
    <t>Angelo</t>
  </si>
  <si>
    <t>Basha</t>
  </si>
  <si>
    <t>Dessena</t>
  </si>
  <si>
    <t>Biagianti</t>
  </si>
  <si>
    <t>Khrin</t>
  </si>
  <si>
    <t>Vergassola</t>
  </si>
  <si>
    <t>Kovacic</t>
  </si>
  <si>
    <t>Guana</t>
  </si>
  <si>
    <t>Rigoni L.</t>
  </si>
  <si>
    <t>Zeman (Es.)</t>
  </si>
  <si>
    <t>Andreazzoli</t>
  </si>
  <si>
    <t>Balotelli</t>
  </si>
  <si>
    <t>Boselli</t>
  </si>
  <si>
    <t>Sperduti</t>
  </si>
  <si>
    <t>Hauche</t>
  </si>
  <si>
    <t>Anelka</t>
  </si>
  <si>
    <t>Paolucci</t>
  </si>
  <si>
    <t>Sansone N.</t>
  </si>
  <si>
    <t>Sforzini</t>
  </si>
  <si>
    <t>Livaja</t>
  </si>
  <si>
    <t>Rossi G.</t>
  </si>
  <si>
    <t>Reginaldo</t>
  </si>
  <si>
    <t>Caraglio</t>
  </si>
  <si>
    <t>Menga</t>
  </si>
  <si>
    <t>Emeghara</t>
  </si>
  <si>
    <t>Cani</t>
  </si>
  <si>
    <t>Floro Flores</t>
  </si>
  <si>
    <t>Sestu</t>
  </si>
  <si>
    <t>C. NEUTRO</t>
  </si>
  <si>
    <t>TRASFERTA</t>
  </si>
  <si>
    <t>IN CASA</t>
  </si>
  <si>
    <t>GENERALE</t>
  </si>
  <si>
    <t>CONTE</t>
  </si>
  <si>
    <t>BRKIC</t>
  </si>
  <si>
    <t>LICHTSTEINER</t>
  </si>
  <si>
    <t>LAMELA</t>
  </si>
  <si>
    <t>MURIEL</t>
  </si>
</sst>
</file>

<file path=xl/styles.xml><?xml version="1.0" encoding="utf-8"?>
<styleSheet xmlns="http://schemas.openxmlformats.org/spreadsheetml/2006/main">
  <numFmts count="3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000"/>
    <numFmt numFmtId="172" formatCode="0.0E+00"/>
    <numFmt numFmtId="173" formatCode="0.0"/>
    <numFmt numFmtId="174" formatCode="0.00000"/>
    <numFmt numFmtId="175" formatCode="0.00000000"/>
    <numFmt numFmtId="176" formatCode="0.0000000"/>
    <numFmt numFmtId="177" formatCode="0.000000"/>
    <numFmt numFmtId="178" formatCode="_-[$€-2]\ * #,##0.00_-;\-[$€-2]\ * #,##0.00_-;_-[$€-2]\ * &quot;-&quot;??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-410]dddd\ d\ mmmm\ yyyy"/>
    <numFmt numFmtId="184" formatCode="h\.mm\.ss"/>
    <numFmt numFmtId="185" formatCode="&quot;Attivo&quot;;&quot;Attivo&quot;;&quot;Inattivo&quot;"/>
  </numFmts>
  <fonts count="12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3"/>
      <name val="Arial"/>
      <family val="2"/>
    </font>
    <font>
      <sz val="10"/>
      <color indexed="15"/>
      <name val="Arial"/>
      <family val="2"/>
    </font>
    <font>
      <sz val="10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4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3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15"/>
      <name val="Arial"/>
      <family val="2"/>
    </font>
    <font>
      <u val="single"/>
      <sz val="10"/>
      <color indexed="9"/>
      <name val="Arial"/>
      <family val="2"/>
    </font>
    <font>
      <u val="single"/>
      <sz val="10"/>
      <color indexed="46"/>
      <name val="Arial"/>
      <family val="2"/>
    </font>
    <font>
      <u val="single"/>
      <sz val="10"/>
      <name val="Arial"/>
      <family val="2"/>
    </font>
    <font>
      <u val="single"/>
      <sz val="10"/>
      <color indexed="8"/>
      <name val="Arial"/>
      <family val="2"/>
    </font>
    <font>
      <u val="single"/>
      <sz val="10"/>
      <color indexed="11"/>
      <name val="Arial"/>
      <family val="2"/>
    </font>
    <font>
      <sz val="8"/>
      <color indexed="11"/>
      <name val="Arial"/>
      <family val="2"/>
    </font>
    <font>
      <b/>
      <u val="single"/>
      <sz val="10"/>
      <color indexed="9"/>
      <name val="Arial"/>
      <family val="2"/>
    </font>
    <font>
      <b/>
      <u val="single"/>
      <sz val="10"/>
      <color indexed="13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1"/>
      <name val="Arial"/>
      <family val="2"/>
    </font>
    <font>
      <b/>
      <u val="single"/>
      <sz val="10"/>
      <color indexed="46"/>
      <name val="Arial"/>
      <family val="2"/>
    </font>
    <font>
      <b/>
      <u val="single"/>
      <sz val="10"/>
      <color indexed="15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13"/>
      <name val="Arial"/>
      <family val="2"/>
    </font>
    <font>
      <b/>
      <sz val="10"/>
      <color indexed="12"/>
      <name val="Arial"/>
      <family val="2"/>
    </font>
    <font>
      <b/>
      <sz val="10"/>
      <color indexed="46"/>
      <name val="Arial"/>
      <family val="2"/>
    </font>
    <font>
      <b/>
      <sz val="10"/>
      <color indexed="11"/>
      <name val="Arial"/>
      <family val="2"/>
    </font>
    <font>
      <b/>
      <sz val="10"/>
      <color indexed="15"/>
      <name val="Arial"/>
      <family val="2"/>
    </font>
    <font>
      <b/>
      <sz val="10"/>
      <color indexed="10"/>
      <name val="Arial"/>
      <family val="2"/>
    </font>
    <font>
      <b/>
      <i/>
      <sz val="10"/>
      <color indexed="46"/>
      <name val="Arial"/>
      <family val="2"/>
    </font>
    <font>
      <i/>
      <sz val="10"/>
      <color indexed="46"/>
      <name val="Arial"/>
      <family val="2"/>
    </font>
    <font>
      <b/>
      <i/>
      <sz val="10"/>
      <color indexed="13"/>
      <name val="Arial"/>
      <family val="2"/>
    </font>
    <font>
      <i/>
      <sz val="10"/>
      <color indexed="13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9"/>
      <name val="Arial"/>
      <family val="2"/>
    </font>
    <font>
      <i/>
      <sz val="10"/>
      <color indexed="9"/>
      <name val="Arial"/>
      <family val="2"/>
    </font>
    <font>
      <b/>
      <i/>
      <sz val="10"/>
      <color indexed="11"/>
      <name val="Arial"/>
      <family val="2"/>
    </font>
    <font>
      <i/>
      <sz val="10"/>
      <color indexed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15"/>
      <name val="Arial"/>
      <family val="2"/>
    </font>
    <font>
      <i/>
      <sz val="10"/>
      <color indexed="15"/>
      <name val="Arial"/>
      <family val="2"/>
    </font>
    <font>
      <b/>
      <i/>
      <u val="single"/>
      <sz val="10"/>
      <color indexed="10"/>
      <name val="Arial"/>
      <family val="2"/>
    </font>
    <font>
      <i/>
      <u val="single"/>
      <sz val="10"/>
      <color indexed="10"/>
      <name val="Arial"/>
      <family val="2"/>
    </font>
    <font>
      <b/>
      <i/>
      <u val="single"/>
      <sz val="10"/>
      <color indexed="11"/>
      <name val="Arial"/>
      <family val="2"/>
    </font>
    <font>
      <b/>
      <i/>
      <u val="single"/>
      <sz val="10"/>
      <color indexed="12"/>
      <name val="Arial"/>
      <family val="2"/>
    </font>
    <font>
      <i/>
      <u val="single"/>
      <sz val="10"/>
      <color indexed="11"/>
      <name val="Arial"/>
      <family val="2"/>
    </font>
    <font>
      <b/>
      <i/>
      <u val="single"/>
      <sz val="10"/>
      <color indexed="9"/>
      <name val="Arial"/>
      <family val="2"/>
    </font>
    <font>
      <b/>
      <i/>
      <u val="single"/>
      <sz val="10"/>
      <color indexed="15"/>
      <name val="Arial"/>
      <family val="2"/>
    </font>
    <font>
      <b/>
      <i/>
      <u val="single"/>
      <sz val="10"/>
      <color indexed="13"/>
      <name val="Arial"/>
      <family val="2"/>
    </font>
    <font>
      <i/>
      <u val="single"/>
      <sz val="10"/>
      <color indexed="13"/>
      <name val="Arial"/>
      <family val="2"/>
    </font>
    <font>
      <i/>
      <u val="single"/>
      <sz val="10"/>
      <color indexed="12"/>
      <name val="Arial"/>
      <family val="2"/>
    </font>
    <font>
      <b/>
      <i/>
      <u val="single"/>
      <sz val="10"/>
      <color indexed="46"/>
      <name val="Arial"/>
      <family val="2"/>
    </font>
    <font>
      <i/>
      <u val="single"/>
      <sz val="10"/>
      <color indexed="46"/>
      <name val="Arial"/>
      <family val="2"/>
    </font>
    <font>
      <b/>
      <i/>
      <u val="single"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color indexed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0"/>
      <name val="Arial"/>
      <family val="2"/>
    </font>
    <font>
      <sz val="10"/>
      <color indexed="36"/>
      <name val="Arial"/>
      <family val="2"/>
    </font>
    <font>
      <u val="single"/>
      <sz val="10"/>
      <color indexed="50"/>
      <name val="Arial"/>
      <family val="2"/>
    </font>
    <font>
      <b/>
      <u val="single"/>
      <sz val="10"/>
      <color indexed="36"/>
      <name val="Arial"/>
      <family val="2"/>
    </font>
    <font>
      <b/>
      <u val="single"/>
      <sz val="10"/>
      <color indexed="50"/>
      <name val="Arial"/>
      <family val="2"/>
    </font>
    <font>
      <b/>
      <sz val="10"/>
      <color indexed="50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FF00"/>
      <name val="Arial"/>
      <family val="2"/>
    </font>
    <font>
      <sz val="10"/>
      <color theme="1"/>
      <name val="Arial"/>
      <family val="2"/>
    </font>
    <font>
      <sz val="10"/>
      <color rgb="FF92D050"/>
      <name val="Arial"/>
      <family val="2"/>
    </font>
    <font>
      <sz val="10"/>
      <color rgb="FF7030A0"/>
      <name val="Arial"/>
      <family val="2"/>
    </font>
    <font>
      <sz val="10"/>
      <color rgb="FFFFFF00"/>
      <name val="Arial"/>
      <family val="2"/>
    </font>
    <font>
      <u val="single"/>
      <sz val="10"/>
      <color rgb="FF7030A0"/>
      <name val="Arial"/>
      <family val="2"/>
    </font>
    <font>
      <u val="single"/>
      <sz val="10"/>
      <color rgb="FF92D050"/>
      <name val="Arial"/>
      <family val="2"/>
    </font>
    <font>
      <sz val="10"/>
      <color rgb="FFCC99FF"/>
      <name val="Arial"/>
      <family val="2"/>
    </font>
    <font>
      <u val="single"/>
      <sz val="10"/>
      <color rgb="FF00FF00"/>
      <name val="Arial"/>
      <family val="2"/>
    </font>
    <font>
      <b/>
      <u val="single"/>
      <sz val="10"/>
      <color rgb="FF7030A0"/>
      <name val="Arial"/>
      <family val="2"/>
    </font>
    <font>
      <b/>
      <u val="single"/>
      <sz val="10"/>
      <color rgb="FF92D050"/>
      <name val="Arial"/>
      <family val="2"/>
    </font>
    <font>
      <b/>
      <u val="single"/>
      <sz val="10"/>
      <color rgb="FFCC99FF"/>
      <name val="Arial"/>
      <family val="2"/>
    </font>
    <font>
      <b/>
      <sz val="10"/>
      <color rgb="FF92D050"/>
      <name val="Arial"/>
      <family val="2"/>
    </font>
    <font>
      <b/>
      <sz val="10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2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7" borderId="0" applyNumberFormat="0" applyBorder="0" applyAlignment="0" applyProtection="0"/>
    <xf numFmtId="0" fontId="93" fillId="10" borderId="0" applyNumberFormat="0" applyBorder="0" applyAlignment="0" applyProtection="0"/>
    <xf numFmtId="0" fontId="93" fillId="3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9" borderId="0" applyNumberFormat="0" applyBorder="0" applyAlignment="0" applyProtection="0"/>
    <xf numFmtId="0" fontId="94" fillId="7" borderId="0" applyNumberFormat="0" applyBorder="0" applyAlignment="0" applyProtection="0"/>
    <xf numFmtId="0" fontId="94" fillId="13" borderId="0" applyNumberFormat="0" applyBorder="0" applyAlignment="0" applyProtection="0"/>
    <xf numFmtId="0" fontId="94" fillId="3" borderId="0" applyNumberFormat="0" applyBorder="0" applyAlignment="0" applyProtection="0"/>
    <xf numFmtId="0" fontId="95" fillId="2" borderId="1" applyNumberFormat="0" applyAlignment="0" applyProtection="0"/>
    <xf numFmtId="0" fontId="96" fillId="0" borderId="2" applyNumberFormat="0" applyFill="0" applyAlignment="0" applyProtection="0"/>
    <xf numFmtId="0" fontId="97" fillId="14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4" fillId="11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178" fontId="0" fillId="0" borderId="0" applyFont="0" applyFill="0" applyBorder="0" applyAlignment="0" applyProtection="0"/>
    <xf numFmtId="0" fontId="98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9" fillId="21" borderId="0" applyNumberFormat="0" applyBorder="0" applyAlignment="0" applyProtection="0"/>
    <xf numFmtId="0" fontId="0" fillId="22" borderId="4" applyNumberFormat="0" applyFont="0" applyAlignment="0" applyProtection="0"/>
    <xf numFmtId="0" fontId="100" fillId="2" borderId="5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82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23" borderId="0" applyNumberFormat="0" applyBorder="0" applyAlignment="0" applyProtection="0"/>
    <xf numFmtId="0" fontId="10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6">
    <xf numFmtId="0" fontId="0" fillId="0" borderId="0" xfId="0" applyAlignment="1">
      <alignment/>
    </xf>
    <xf numFmtId="0" fontId="7" fillId="25" borderId="10" xfId="0" applyFont="1" applyFill="1" applyBorder="1" applyAlignment="1">
      <alignment horizontal="center"/>
    </xf>
    <xf numFmtId="0" fontId="5" fillId="26" borderId="10" xfId="0" applyFont="1" applyFill="1" applyBorder="1" applyAlignment="1">
      <alignment horizontal="center"/>
    </xf>
    <xf numFmtId="0" fontId="5" fillId="27" borderId="10" xfId="0" applyFont="1" applyFill="1" applyBorder="1" applyAlignment="1">
      <alignment horizontal="center"/>
    </xf>
    <xf numFmtId="0" fontId="5" fillId="28" borderId="10" xfId="0" applyFont="1" applyFill="1" applyBorder="1" applyAlignment="1">
      <alignment horizontal="center"/>
    </xf>
    <xf numFmtId="0" fontId="5" fillId="26" borderId="11" xfId="0" applyFont="1" applyFill="1" applyBorder="1" applyAlignment="1">
      <alignment horizontal="center"/>
    </xf>
    <xf numFmtId="0" fontId="5" fillId="27" borderId="11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7" fillId="25" borderId="13" xfId="0" applyFont="1" applyFill="1" applyBorder="1" applyAlignment="1">
      <alignment horizontal="center"/>
    </xf>
    <xf numFmtId="0" fontId="8" fillId="26" borderId="13" xfId="0" applyFont="1" applyFill="1" applyBorder="1" applyAlignment="1">
      <alignment horizontal="center"/>
    </xf>
    <xf numFmtId="0" fontId="8" fillId="27" borderId="13" xfId="0" applyFont="1" applyFill="1" applyBorder="1" applyAlignment="1">
      <alignment horizontal="center"/>
    </xf>
    <xf numFmtId="0" fontId="5" fillId="26" borderId="14" xfId="0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5" fillId="26" borderId="15" xfId="0" applyFont="1" applyFill="1" applyBorder="1" applyAlignment="1">
      <alignment horizontal="center"/>
    </xf>
    <xf numFmtId="0" fontId="5" fillId="27" borderId="13" xfId="0" applyFont="1" applyFill="1" applyBorder="1" applyAlignment="1">
      <alignment horizontal="center"/>
    </xf>
    <xf numFmtId="0" fontId="5" fillId="28" borderId="13" xfId="0" applyFont="1" applyFill="1" applyBorder="1" applyAlignment="1">
      <alignment horizontal="center"/>
    </xf>
    <xf numFmtId="0" fontId="7" fillId="25" borderId="15" xfId="0" applyFont="1" applyFill="1" applyBorder="1" applyAlignment="1">
      <alignment horizontal="center"/>
    </xf>
    <xf numFmtId="0" fontId="7" fillId="25" borderId="16" xfId="0" applyFont="1" applyFill="1" applyBorder="1" applyAlignment="1">
      <alignment horizontal="center"/>
    </xf>
    <xf numFmtId="0" fontId="7" fillId="25" borderId="14" xfId="0" applyFont="1" applyFill="1" applyBorder="1" applyAlignment="1">
      <alignment horizontal="center"/>
    </xf>
    <xf numFmtId="0" fontId="5" fillId="29" borderId="13" xfId="0" applyFont="1" applyFill="1" applyBorder="1" applyAlignment="1">
      <alignment horizontal="center"/>
    </xf>
    <xf numFmtId="0" fontId="8" fillId="29" borderId="13" xfId="0" applyFont="1" applyFill="1" applyBorder="1" applyAlignment="1">
      <alignment horizontal="center"/>
    </xf>
    <xf numFmtId="0" fontId="5" fillId="29" borderId="10" xfId="0" applyFont="1" applyFill="1" applyBorder="1" applyAlignment="1">
      <alignment horizontal="center"/>
    </xf>
    <xf numFmtId="0" fontId="5" fillId="29" borderId="11" xfId="0" applyFont="1" applyFill="1" applyBorder="1" applyAlignment="1">
      <alignment horizontal="center"/>
    </xf>
    <xf numFmtId="0" fontId="5" fillId="28" borderId="11" xfId="0" applyFont="1" applyFill="1" applyBorder="1" applyAlignment="1">
      <alignment horizontal="center"/>
    </xf>
    <xf numFmtId="0" fontId="0" fillId="30" borderId="0" xfId="0" applyFill="1" applyAlignment="1">
      <alignment/>
    </xf>
    <xf numFmtId="0" fontId="0" fillId="30" borderId="0" xfId="0" applyFont="1" applyFill="1" applyAlignment="1">
      <alignment/>
    </xf>
    <xf numFmtId="0" fontId="3" fillId="31" borderId="17" xfId="0" applyFont="1" applyFill="1" applyBorder="1" applyAlignment="1">
      <alignment horizontal="center"/>
    </xf>
    <xf numFmtId="0" fontId="4" fillId="31" borderId="18" xfId="0" applyFont="1" applyFill="1" applyBorder="1" applyAlignment="1">
      <alignment horizontal="center"/>
    </xf>
    <xf numFmtId="0" fontId="10" fillId="31" borderId="18" xfId="0" applyFont="1" applyFill="1" applyBorder="1" applyAlignment="1">
      <alignment horizontal="center"/>
    </xf>
    <xf numFmtId="0" fontId="10" fillId="31" borderId="19" xfId="0" applyFont="1" applyFill="1" applyBorder="1" applyAlignment="1">
      <alignment horizontal="center"/>
    </xf>
    <xf numFmtId="0" fontId="10" fillId="31" borderId="20" xfId="0" applyFont="1" applyFill="1" applyBorder="1" applyAlignment="1">
      <alignment horizontal="center"/>
    </xf>
    <xf numFmtId="0" fontId="10" fillId="31" borderId="21" xfId="0" applyFont="1" applyFill="1" applyBorder="1" applyAlignment="1">
      <alignment horizontal="center"/>
    </xf>
    <xf numFmtId="0" fontId="5" fillId="28" borderId="14" xfId="0" applyFont="1" applyFill="1" applyBorder="1" applyAlignment="1">
      <alignment horizontal="center"/>
    </xf>
    <xf numFmtId="0" fontId="5" fillId="27" borderId="14" xfId="0" applyFont="1" applyFill="1" applyBorder="1" applyAlignment="1">
      <alignment horizontal="center"/>
    </xf>
    <xf numFmtId="0" fontId="5" fillId="29" borderId="14" xfId="0" applyFont="1" applyFill="1" applyBorder="1" applyAlignment="1">
      <alignment horizontal="center"/>
    </xf>
    <xf numFmtId="0" fontId="0" fillId="31" borderId="17" xfId="0" applyFont="1" applyFill="1" applyBorder="1" applyAlignment="1">
      <alignment horizontal="center"/>
    </xf>
    <xf numFmtId="0" fontId="9" fillId="31" borderId="17" xfId="0" applyFont="1" applyFill="1" applyBorder="1" applyAlignment="1">
      <alignment horizontal="center"/>
    </xf>
    <xf numFmtId="0" fontId="0" fillId="31" borderId="22" xfId="0" applyFont="1" applyFill="1" applyBorder="1" applyAlignment="1">
      <alignment horizontal="center"/>
    </xf>
    <xf numFmtId="0" fontId="4" fillId="31" borderId="17" xfId="0" applyFont="1" applyFill="1" applyBorder="1" applyAlignment="1">
      <alignment horizontal="center"/>
    </xf>
    <xf numFmtId="0" fontId="4" fillId="31" borderId="23" xfId="0" applyFont="1" applyFill="1" applyBorder="1" applyAlignment="1">
      <alignment horizontal="center"/>
    </xf>
    <xf numFmtId="0" fontId="6" fillId="31" borderId="22" xfId="0" applyFont="1" applyFill="1" applyBorder="1" applyAlignment="1">
      <alignment horizontal="center"/>
    </xf>
    <xf numFmtId="0" fontId="6" fillId="31" borderId="17" xfId="0" applyFont="1" applyFill="1" applyBorder="1" applyAlignment="1">
      <alignment horizontal="center"/>
    </xf>
    <xf numFmtId="0" fontId="10" fillId="31" borderId="17" xfId="0" applyFont="1" applyFill="1" applyBorder="1" applyAlignment="1">
      <alignment horizontal="center"/>
    </xf>
    <xf numFmtId="0" fontId="10" fillId="31" borderId="22" xfId="0" applyFont="1" applyFill="1" applyBorder="1" applyAlignment="1">
      <alignment horizontal="center"/>
    </xf>
    <xf numFmtId="0" fontId="4" fillId="31" borderId="22" xfId="0" applyFont="1" applyFill="1" applyBorder="1" applyAlignment="1">
      <alignment horizontal="center"/>
    </xf>
    <xf numFmtId="0" fontId="3" fillId="31" borderId="22" xfId="0" applyFont="1" applyFill="1" applyBorder="1" applyAlignment="1">
      <alignment horizontal="center"/>
    </xf>
    <xf numFmtId="0" fontId="9" fillId="31" borderId="22" xfId="0" applyFont="1" applyFill="1" applyBorder="1" applyAlignment="1">
      <alignment horizontal="center"/>
    </xf>
    <xf numFmtId="0" fontId="4" fillId="31" borderId="24" xfId="0" applyFont="1" applyFill="1" applyBorder="1" applyAlignment="1">
      <alignment horizontal="center"/>
    </xf>
    <xf numFmtId="0" fontId="3" fillId="31" borderId="25" xfId="0" applyFont="1" applyFill="1" applyBorder="1" applyAlignment="1">
      <alignment horizontal="center"/>
    </xf>
    <xf numFmtId="0" fontId="9" fillId="31" borderId="25" xfId="0" applyFont="1" applyFill="1" applyBorder="1" applyAlignment="1">
      <alignment horizontal="center"/>
    </xf>
    <xf numFmtId="0" fontId="0" fillId="31" borderId="25" xfId="0" applyFont="1" applyFill="1" applyBorder="1" applyAlignment="1">
      <alignment horizontal="center"/>
    </xf>
    <xf numFmtId="0" fontId="4" fillId="31" borderId="25" xfId="0" applyFont="1" applyFill="1" applyBorder="1" applyAlignment="1">
      <alignment horizontal="center"/>
    </xf>
    <xf numFmtId="0" fontId="9" fillId="31" borderId="26" xfId="0" applyFont="1" applyFill="1" applyBorder="1" applyAlignment="1">
      <alignment horizontal="center"/>
    </xf>
    <xf numFmtId="0" fontId="0" fillId="31" borderId="26" xfId="0" applyFont="1" applyFill="1" applyBorder="1" applyAlignment="1">
      <alignment horizontal="center"/>
    </xf>
    <xf numFmtId="0" fontId="6" fillId="31" borderId="26" xfId="0" applyFont="1" applyFill="1" applyBorder="1" applyAlignment="1">
      <alignment horizontal="center"/>
    </xf>
    <xf numFmtId="0" fontId="6" fillId="31" borderId="25" xfId="0" applyFont="1" applyFill="1" applyBorder="1" applyAlignment="1">
      <alignment horizontal="center"/>
    </xf>
    <xf numFmtId="0" fontId="3" fillId="31" borderId="26" xfId="0" applyFont="1" applyFill="1" applyBorder="1" applyAlignment="1">
      <alignment horizontal="center"/>
    </xf>
    <xf numFmtId="0" fontId="4" fillId="31" borderId="26" xfId="0" applyFont="1" applyFill="1" applyBorder="1" applyAlignment="1">
      <alignment horizontal="center"/>
    </xf>
    <xf numFmtId="0" fontId="3" fillId="31" borderId="10" xfId="0" applyFont="1" applyFill="1" applyBorder="1" applyAlignment="1">
      <alignment horizontal="center"/>
    </xf>
    <xf numFmtId="0" fontId="9" fillId="31" borderId="24" xfId="0" applyFont="1" applyFill="1" applyBorder="1" applyAlignment="1">
      <alignment horizontal="center"/>
    </xf>
    <xf numFmtId="0" fontId="3" fillId="31" borderId="27" xfId="0" applyFont="1" applyFill="1" applyBorder="1" applyAlignment="1">
      <alignment horizontal="center"/>
    </xf>
    <xf numFmtId="0" fontId="0" fillId="31" borderId="27" xfId="0" applyFont="1" applyFill="1" applyBorder="1" applyAlignment="1">
      <alignment horizontal="center"/>
    </xf>
    <xf numFmtId="0" fontId="3" fillId="31" borderId="19" xfId="0" applyFont="1" applyFill="1" applyBorder="1" applyAlignment="1">
      <alignment horizontal="center"/>
    </xf>
    <xf numFmtId="0" fontId="6" fillId="31" borderId="23" xfId="0" applyFont="1" applyFill="1" applyBorder="1" applyAlignment="1">
      <alignment horizontal="center"/>
    </xf>
    <xf numFmtId="0" fontId="6" fillId="31" borderId="18" xfId="0" applyFont="1" applyFill="1" applyBorder="1" applyAlignment="1">
      <alignment horizontal="center"/>
    </xf>
    <xf numFmtId="0" fontId="6" fillId="31" borderId="28" xfId="0" applyFont="1" applyFill="1" applyBorder="1" applyAlignment="1">
      <alignment horizontal="center"/>
    </xf>
    <xf numFmtId="0" fontId="3" fillId="31" borderId="18" xfId="0" applyFont="1" applyFill="1" applyBorder="1" applyAlignment="1">
      <alignment horizontal="center"/>
    </xf>
    <xf numFmtId="0" fontId="9" fillId="31" borderId="18" xfId="0" applyFont="1" applyFill="1" applyBorder="1" applyAlignment="1">
      <alignment horizontal="center"/>
    </xf>
    <xf numFmtId="0" fontId="0" fillId="31" borderId="18" xfId="0" applyFont="1" applyFill="1" applyBorder="1" applyAlignment="1">
      <alignment horizontal="center"/>
    </xf>
    <xf numFmtId="0" fontId="0" fillId="31" borderId="23" xfId="0" applyFont="1" applyFill="1" applyBorder="1" applyAlignment="1">
      <alignment horizontal="center"/>
    </xf>
    <xf numFmtId="0" fontId="0" fillId="31" borderId="28" xfId="0" applyFont="1" applyFill="1" applyBorder="1" applyAlignment="1">
      <alignment horizontal="center"/>
    </xf>
    <xf numFmtId="0" fontId="3" fillId="31" borderId="21" xfId="0" applyFont="1" applyFill="1" applyBorder="1" applyAlignment="1">
      <alignment horizontal="center"/>
    </xf>
    <xf numFmtId="0" fontId="0" fillId="31" borderId="29" xfId="0" applyFont="1" applyFill="1" applyBorder="1" applyAlignment="1">
      <alignment horizontal="center"/>
    </xf>
    <xf numFmtId="0" fontId="0" fillId="31" borderId="20" xfId="0" applyFont="1" applyFill="1" applyBorder="1" applyAlignment="1">
      <alignment horizontal="center"/>
    </xf>
    <xf numFmtId="0" fontId="0" fillId="31" borderId="30" xfId="0" applyFont="1" applyFill="1" applyBorder="1" applyAlignment="1">
      <alignment horizontal="center"/>
    </xf>
    <xf numFmtId="0" fontId="6" fillId="31" borderId="29" xfId="0" applyFont="1" applyFill="1" applyBorder="1" applyAlignment="1">
      <alignment horizontal="center"/>
    </xf>
    <xf numFmtId="0" fontId="6" fillId="31" borderId="30" xfId="0" applyFont="1" applyFill="1" applyBorder="1" applyAlignment="1">
      <alignment horizontal="center"/>
    </xf>
    <xf numFmtId="0" fontId="9" fillId="31" borderId="29" xfId="0" applyFont="1" applyFill="1" applyBorder="1" applyAlignment="1">
      <alignment horizontal="center"/>
    </xf>
    <xf numFmtId="0" fontId="4" fillId="31" borderId="2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8" fillId="29" borderId="14" xfId="0" applyFont="1" applyFill="1" applyBorder="1" applyAlignment="1">
      <alignment horizontal="center"/>
    </xf>
    <xf numFmtId="0" fontId="10" fillId="31" borderId="23" xfId="0" applyFont="1" applyFill="1" applyBorder="1" applyAlignment="1">
      <alignment horizontal="center"/>
    </xf>
    <xf numFmtId="0" fontId="10" fillId="31" borderId="29" xfId="0" applyFont="1" applyFill="1" applyBorder="1" applyAlignment="1">
      <alignment horizontal="center"/>
    </xf>
    <xf numFmtId="0" fontId="3" fillId="31" borderId="23" xfId="0" applyFont="1" applyFill="1" applyBorder="1" applyAlignment="1">
      <alignment horizontal="center"/>
    </xf>
    <xf numFmtId="0" fontId="3" fillId="31" borderId="29" xfId="0" applyFont="1" applyFill="1" applyBorder="1" applyAlignment="1">
      <alignment horizontal="center"/>
    </xf>
    <xf numFmtId="0" fontId="4" fillId="31" borderId="29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0" fillId="31" borderId="24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8" fillId="26" borderId="14" xfId="0" applyFont="1" applyFill="1" applyBorder="1" applyAlignment="1">
      <alignment horizontal="center"/>
    </xf>
    <xf numFmtId="0" fontId="8" fillId="27" borderId="14" xfId="0" applyFont="1" applyFill="1" applyBorder="1" applyAlignment="1">
      <alignment horizontal="center"/>
    </xf>
    <xf numFmtId="0" fontId="8" fillId="27" borderId="15" xfId="0" applyFont="1" applyFill="1" applyBorder="1" applyAlignment="1">
      <alignment horizontal="center"/>
    </xf>
    <xf numFmtId="0" fontId="13" fillId="31" borderId="23" xfId="0" applyFont="1" applyFill="1" applyBorder="1" applyAlignment="1">
      <alignment horizontal="center"/>
    </xf>
    <xf numFmtId="0" fontId="13" fillId="31" borderId="25" xfId="0" applyFont="1" applyFill="1" applyBorder="1" applyAlignment="1">
      <alignment horizontal="center"/>
    </xf>
    <xf numFmtId="0" fontId="13" fillId="31" borderId="18" xfId="0" applyFont="1" applyFill="1" applyBorder="1" applyAlignment="1">
      <alignment horizontal="center"/>
    </xf>
    <xf numFmtId="0" fontId="13" fillId="31" borderId="2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1" borderId="24" xfId="0" applyFont="1" applyFill="1" applyBorder="1" applyAlignment="1">
      <alignment horizontal="center"/>
    </xf>
    <xf numFmtId="0" fontId="10" fillId="31" borderId="27" xfId="0" applyFont="1" applyFill="1" applyBorder="1" applyAlignment="1">
      <alignment horizontal="center"/>
    </xf>
    <xf numFmtId="0" fontId="13" fillId="31" borderId="17" xfId="0" applyFont="1" applyFill="1" applyBorder="1" applyAlignment="1">
      <alignment horizontal="center"/>
    </xf>
    <xf numFmtId="0" fontId="13" fillId="31" borderId="22" xfId="0" applyFont="1" applyFill="1" applyBorder="1" applyAlignment="1">
      <alignment horizontal="center"/>
    </xf>
    <xf numFmtId="0" fontId="13" fillId="31" borderId="24" xfId="0" applyFont="1" applyFill="1" applyBorder="1" applyAlignment="1">
      <alignment horizontal="center"/>
    </xf>
    <xf numFmtId="0" fontId="6" fillId="31" borderId="24" xfId="0" applyFont="1" applyFill="1" applyBorder="1" applyAlignment="1">
      <alignment horizontal="center"/>
    </xf>
    <xf numFmtId="0" fontId="13" fillId="31" borderId="26" xfId="0" applyFont="1" applyFill="1" applyBorder="1" applyAlignment="1">
      <alignment horizontal="center"/>
    </xf>
    <xf numFmtId="0" fontId="11" fillId="31" borderId="25" xfId="0" applyFont="1" applyFill="1" applyBorder="1" applyAlignment="1">
      <alignment horizontal="center"/>
    </xf>
    <xf numFmtId="0" fontId="0" fillId="31" borderId="31" xfId="0" applyFont="1" applyFill="1" applyBorder="1" applyAlignment="1">
      <alignment horizontal="center"/>
    </xf>
    <xf numFmtId="0" fontId="0" fillId="31" borderId="32" xfId="0" applyFont="1" applyFill="1" applyBorder="1" applyAlignment="1">
      <alignment horizontal="center"/>
    </xf>
    <xf numFmtId="0" fontId="6" fillId="31" borderId="31" xfId="0" applyFont="1" applyFill="1" applyBorder="1" applyAlignment="1">
      <alignment horizontal="center"/>
    </xf>
    <xf numFmtId="0" fontId="6" fillId="31" borderId="32" xfId="0" applyFont="1" applyFill="1" applyBorder="1" applyAlignment="1">
      <alignment horizontal="center"/>
    </xf>
    <xf numFmtId="0" fontId="13" fillId="31" borderId="31" xfId="0" applyFont="1" applyFill="1" applyBorder="1" applyAlignment="1">
      <alignment horizontal="center"/>
    </xf>
    <xf numFmtId="0" fontId="13" fillId="31" borderId="32" xfId="0" applyFont="1" applyFill="1" applyBorder="1" applyAlignment="1">
      <alignment horizontal="center"/>
    </xf>
    <xf numFmtId="0" fontId="3" fillId="31" borderId="33" xfId="0" applyFont="1" applyFill="1" applyBorder="1" applyAlignment="1">
      <alignment horizontal="center"/>
    </xf>
    <xf numFmtId="0" fontId="0" fillId="31" borderId="33" xfId="0" applyFont="1" applyFill="1" applyBorder="1" applyAlignment="1">
      <alignment horizontal="center"/>
    </xf>
    <xf numFmtId="0" fontId="6" fillId="31" borderId="33" xfId="0" applyFont="1" applyFill="1" applyBorder="1" applyAlignment="1">
      <alignment horizontal="center"/>
    </xf>
    <xf numFmtId="0" fontId="10" fillId="31" borderId="33" xfId="0" applyFont="1" applyFill="1" applyBorder="1" applyAlignment="1">
      <alignment horizontal="center"/>
    </xf>
    <xf numFmtId="0" fontId="13" fillId="31" borderId="33" xfId="0" applyFont="1" applyFill="1" applyBorder="1" applyAlignment="1">
      <alignment horizontal="center"/>
    </xf>
    <xf numFmtId="0" fontId="9" fillId="31" borderId="34" xfId="0" applyFont="1" applyFill="1" applyBorder="1" applyAlignment="1">
      <alignment horizontal="center"/>
    </xf>
    <xf numFmtId="0" fontId="3" fillId="31" borderId="35" xfId="0" applyFont="1" applyFill="1" applyBorder="1" applyAlignment="1">
      <alignment horizontal="center"/>
    </xf>
    <xf numFmtId="0" fontId="3" fillId="31" borderId="34" xfId="0" applyFont="1" applyFill="1" applyBorder="1" applyAlignment="1">
      <alignment horizontal="center"/>
    </xf>
    <xf numFmtId="0" fontId="4" fillId="31" borderId="27" xfId="0" applyFont="1" applyFill="1" applyBorder="1" applyAlignment="1">
      <alignment horizontal="center"/>
    </xf>
    <xf numFmtId="0" fontId="4" fillId="31" borderId="10" xfId="0" applyFont="1" applyFill="1" applyBorder="1" applyAlignment="1">
      <alignment horizontal="center"/>
    </xf>
    <xf numFmtId="0" fontId="13" fillId="31" borderId="34" xfId="0" applyFont="1" applyFill="1" applyBorder="1" applyAlignment="1">
      <alignment horizontal="center"/>
    </xf>
    <xf numFmtId="0" fontId="10" fillId="31" borderId="34" xfId="0" applyFont="1" applyFill="1" applyBorder="1" applyAlignment="1">
      <alignment horizontal="center"/>
    </xf>
    <xf numFmtId="0" fontId="6" fillId="31" borderId="34" xfId="0" applyFont="1" applyFill="1" applyBorder="1" applyAlignment="1">
      <alignment horizontal="center"/>
    </xf>
    <xf numFmtId="0" fontId="4" fillId="31" borderId="34" xfId="0" applyFont="1" applyFill="1" applyBorder="1" applyAlignment="1">
      <alignment horizontal="center"/>
    </xf>
    <xf numFmtId="0" fontId="11" fillId="31" borderId="36" xfId="0" applyFont="1" applyFill="1" applyBorder="1" applyAlignment="1">
      <alignment horizontal="center"/>
    </xf>
    <xf numFmtId="0" fontId="3" fillId="31" borderId="37" xfId="0" applyFont="1" applyFill="1" applyBorder="1" applyAlignment="1">
      <alignment horizontal="center"/>
    </xf>
    <xf numFmtId="0" fontId="13" fillId="31" borderId="38" xfId="0" applyFont="1" applyFill="1" applyBorder="1" applyAlignment="1">
      <alignment horizontal="center"/>
    </xf>
    <xf numFmtId="0" fontId="11" fillId="30" borderId="0" xfId="0" applyFont="1" applyFill="1" applyAlignment="1">
      <alignment/>
    </xf>
    <xf numFmtId="2" fontId="0" fillId="30" borderId="0" xfId="0" applyNumberFormat="1" applyFill="1" applyAlignment="1">
      <alignment/>
    </xf>
    <xf numFmtId="0" fontId="11" fillId="31" borderId="17" xfId="0" applyFont="1" applyFill="1" applyBorder="1" applyAlignment="1">
      <alignment horizontal="center"/>
    </xf>
    <xf numFmtId="171" fontId="8" fillId="29" borderId="13" xfId="0" applyNumberFormat="1" applyFont="1" applyFill="1" applyBorder="1" applyAlignment="1">
      <alignment horizontal="center"/>
    </xf>
    <xf numFmtId="0" fontId="3" fillId="31" borderId="39" xfId="0" applyFont="1" applyFill="1" applyBorder="1" applyAlignment="1">
      <alignment horizontal="center"/>
    </xf>
    <xf numFmtId="0" fontId="4" fillId="31" borderId="40" xfId="0" applyFont="1" applyFill="1" applyBorder="1" applyAlignment="1">
      <alignment horizontal="center"/>
    </xf>
    <xf numFmtId="0" fontId="11" fillId="31" borderId="31" xfId="0" applyFont="1" applyFill="1" applyBorder="1" applyAlignment="1">
      <alignment horizontal="center"/>
    </xf>
    <xf numFmtId="0" fontId="9" fillId="31" borderId="39" xfId="0" applyFont="1" applyFill="1" applyBorder="1" applyAlignment="1">
      <alignment horizontal="center"/>
    </xf>
    <xf numFmtId="0" fontId="0" fillId="31" borderId="39" xfId="0" applyFont="1" applyFill="1" applyBorder="1" applyAlignment="1">
      <alignment horizontal="center"/>
    </xf>
    <xf numFmtId="0" fontId="6" fillId="31" borderId="39" xfId="0" applyFont="1" applyFill="1" applyBorder="1" applyAlignment="1">
      <alignment horizontal="center"/>
    </xf>
    <xf numFmtId="0" fontId="10" fillId="31" borderId="39" xfId="0" applyFont="1" applyFill="1" applyBorder="1" applyAlignment="1">
      <alignment horizontal="center"/>
    </xf>
    <xf numFmtId="0" fontId="13" fillId="31" borderId="39" xfId="0" applyFont="1" applyFill="1" applyBorder="1" applyAlignment="1">
      <alignment horizontal="center"/>
    </xf>
    <xf numFmtId="0" fontId="4" fillId="31" borderId="33" xfId="0" applyFont="1" applyFill="1" applyBorder="1" applyAlignment="1">
      <alignment horizontal="center"/>
    </xf>
    <xf numFmtId="0" fontId="4" fillId="31" borderId="39" xfId="0" applyFont="1" applyFill="1" applyBorder="1" applyAlignment="1">
      <alignment horizontal="center"/>
    </xf>
    <xf numFmtId="0" fontId="9" fillId="31" borderId="41" xfId="0" applyFont="1" applyFill="1" applyBorder="1" applyAlignment="1">
      <alignment horizontal="center"/>
    </xf>
    <xf numFmtId="0" fontId="9" fillId="31" borderId="33" xfId="0" applyFont="1" applyFill="1" applyBorder="1" applyAlignment="1">
      <alignment horizontal="center"/>
    </xf>
    <xf numFmtId="0" fontId="13" fillId="31" borderId="35" xfId="0" applyFont="1" applyFill="1" applyBorder="1" applyAlignment="1">
      <alignment horizontal="center"/>
    </xf>
    <xf numFmtId="0" fontId="9" fillId="31" borderId="35" xfId="0" applyFont="1" applyFill="1" applyBorder="1" applyAlignment="1">
      <alignment horizontal="center"/>
    </xf>
    <xf numFmtId="0" fontId="4" fillId="31" borderId="35" xfId="0" applyFont="1" applyFill="1" applyBorder="1" applyAlignment="1">
      <alignment horizontal="center"/>
    </xf>
    <xf numFmtId="0" fontId="4" fillId="31" borderId="41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14" fillId="31" borderId="25" xfId="0" applyFont="1" applyFill="1" applyBorder="1" applyAlignment="1">
      <alignment horizontal="center"/>
    </xf>
    <xf numFmtId="0" fontId="14" fillId="31" borderId="24" xfId="0" applyFont="1" applyFill="1" applyBorder="1" applyAlignment="1">
      <alignment horizontal="center"/>
    </xf>
    <xf numFmtId="0" fontId="14" fillId="31" borderId="33" xfId="0" applyFont="1" applyFill="1" applyBorder="1" applyAlignment="1">
      <alignment horizontal="center"/>
    </xf>
    <xf numFmtId="0" fontId="14" fillId="31" borderId="23" xfId="0" applyFont="1" applyFill="1" applyBorder="1" applyAlignment="1">
      <alignment horizontal="center"/>
    </xf>
    <xf numFmtId="0" fontId="14" fillId="31" borderId="18" xfId="0" applyFont="1" applyFill="1" applyBorder="1" applyAlignment="1">
      <alignment horizontal="center"/>
    </xf>
    <xf numFmtId="0" fontId="14" fillId="31" borderId="26" xfId="0" applyFont="1" applyFill="1" applyBorder="1" applyAlignment="1">
      <alignment horizontal="center"/>
    </xf>
    <xf numFmtId="0" fontId="14" fillId="31" borderId="39" xfId="0" applyFont="1" applyFill="1" applyBorder="1" applyAlignment="1">
      <alignment horizontal="center"/>
    </xf>
    <xf numFmtId="0" fontId="14" fillId="31" borderId="17" xfId="0" applyFont="1" applyFill="1" applyBorder="1" applyAlignment="1">
      <alignment horizontal="center"/>
    </xf>
    <xf numFmtId="0" fontId="14" fillId="31" borderId="22" xfId="0" applyFont="1" applyFill="1" applyBorder="1" applyAlignment="1">
      <alignment horizontal="center"/>
    </xf>
    <xf numFmtId="0" fontId="14" fillId="31" borderId="40" xfId="0" applyFont="1" applyFill="1" applyBorder="1" applyAlignment="1">
      <alignment horizontal="center"/>
    </xf>
    <xf numFmtId="0" fontId="14" fillId="31" borderId="10" xfId="0" applyFont="1" applyFill="1" applyBorder="1" applyAlignment="1">
      <alignment horizontal="center"/>
    </xf>
    <xf numFmtId="0" fontId="14" fillId="31" borderId="27" xfId="0" applyFont="1" applyFill="1" applyBorder="1" applyAlignment="1">
      <alignment horizontal="center"/>
    </xf>
    <xf numFmtId="0" fontId="14" fillId="31" borderId="21" xfId="0" applyFont="1" applyFill="1" applyBorder="1" applyAlignment="1">
      <alignment horizontal="center"/>
    </xf>
    <xf numFmtId="0" fontId="14" fillId="31" borderId="19" xfId="0" applyFont="1" applyFill="1" applyBorder="1" applyAlignment="1">
      <alignment horizontal="center"/>
    </xf>
    <xf numFmtId="0" fontId="14" fillId="31" borderId="29" xfId="0" applyFont="1" applyFill="1" applyBorder="1" applyAlignment="1">
      <alignment horizontal="center"/>
    </xf>
    <xf numFmtId="0" fontId="14" fillId="31" borderId="20" xfId="0" applyFont="1" applyFill="1" applyBorder="1" applyAlignment="1">
      <alignment horizontal="center"/>
    </xf>
    <xf numFmtId="0" fontId="9" fillId="31" borderId="2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28" borderId="15" xfId="0" applyFont="1" applyFill="1" applyBorder="1" applyAlignment="1">
      <alignment horizontal="center"/>
    </xf>
    <xf numFmtId="0" fontId="5" fillId="27" borderId="15" xfId="0" applyFont="1" applyFill="1" applyBorder="1" applyAlignment="1">
      <alignment horizontal="center"/>
    </xf>
    <xf numFmtId="0" fontId="9" fillId="31" borderId="19" xfId="0" applyFont="1" applyFill="1" applyBorder="1" applyAlignment="1">
      <alignment horizontal="center"/>
    </xf>
    <xf numFmtId="0" fontId="9" fillId="31" borderId="21" xfId="0" applyFont="1" applyFill="1" applyBorder="1" applyAlignment="1">
      <alignment horizontal="center"/>
    </xf>
    <xf numFmtId="0" fontId="5" fillId="29" borderId="15" xfId="0" applyFont="1" applyFill="1" applyBorder="1" applyAlignment="1">
      <alignment horizontal="center"/>
    </xf>
    <xf numFmtId="0" fontId="10" fillId="31" borderId="10" xfId="0" applyFont="1" applyFill="1" applyBorder="1" applyAlignment="1">
      <alignment horizontal="center"/>
    </xf>
    <xf numFmtId="0" fontId="10" fillId="31" borderId="25" xfId="0" applyFont="1" applyFill="1" applyBorder="1" applyAlignment="1">
      <alignment horizontal="center"/>
    </xf>
    <xf numFmtId="0" fontId="10" fillId="31" borderId="26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171" fontId="14" fillId="31" borderId="42" xfId="0" applyNumberFormat="1" applyFont="1" applyFill="1" applyBorder="1" applyAlignment="1">
      <alignment horizontal="center"/>
    </xf>
    <xf numFmtId="171" fontId="14" fillId="31" borderId="43" xfId="0" applyNumberFormat="1" applyFont="1" applyFill="1" applyBorder="1" applyAlignment="1">
      <alignment horizontal="center"/>
    </xf>
    <xf numFmtId="171" fontId="13" fillId="31" borderId="43" xfId="0" applyNumberFormat="1" applyFont="1" applyFill="1" applyBorder="1" applyAlignment="1">
      <alignment horizontal="center"/>
    </xf>
    <xf numFmtId="171" fontId="13" fillId="31" borderId="44" xfId="0" applyNumberFormat="1" applyFont="1" applyFill="1" applyBorder="1" applyAlignment="1">
      <alignment horizontal="center"/>
    </xf>
    <xf numFmtId="170" fontId="13" fillId="31" borderId="44" xfId="0" applyNumberFormat="1" applyFont="1" applyFill="1" applyBorder="1" applyAlignment="1">
      <alignment horizontal="center"/>
    </xf>
    <xf numFmtId="171" fontId="10" fillId="31" borderId="42" xfId="0" applyNumberFormat="1" applyFont="1" applyFill="1" applyBorder="1" applyAlignment="1">
      <alignment horizontal="center"/>
    </xf>
    <xf numFmtId="171" fontId="10" fillId="31" borderId="45" xfId="0" applyNumberFormat="1" applyFont="1" applyFill="1" applyBorder="1" applyAlignment="1">
      <alignment horizontal="center"/>
    </xf>
    <xf numFmtId="171" fontId="10" fillId="31" borderId="43" xfId="0" applyNumberFormat="1" applyFont="1" applyFill="1" applyBorder="1" applyAlignment="1">
      <alignment horizontal="center"/>
    </xf>
    <xf numFmtId="171" fontId="5" fillId="29" borderId="13" xfId="0" applyNumberFormat="1" applyFont="1" applyFill="1" applyBorder="1" applyAlignment="1">
      <alignment horizontal="center"/>
    </xf>
    <xf numFmtId="171" fontId="6" fillId="31" borderId="46" xfId="0" applyNumberFormat="1" applyFont="1" applyFill="1" applyBorder="1" applyAlignment="1">
      <alignment horizontal="center"/>
    </xf>
    <xf numFmtId="171" fontId="6" fillId="31" borderId="44" xfId="0" applyNumberFormat="1" applyFont="1" applyFill="1" applyBorder="1" applyAlignment="1">
      <alignment horizontal="center"/>
    </xf>
    <xf numFmtId="171" fontId="0" fillId="31" borderId="42" xfId="0" applyNumberFormat="1" applyFont="1" applyFill="1" applyBorder="1" applyAlignment="1">
      <alignment horizontal="center"/>
    </xf>
    <xf numFmtId="171" fontId="0" fillId="31" borderId="44" xfId="0" applyNumberFormat="1" applyFont="1" applyFill="1" applyBorder="1" applyAlignment="1">
      <alignment horizontal="center"/>
    </xf>
    <xf numFmtId="170" fontId="0" fillId="31" borderId="12" xfId="0" applyNumberFormat="1" applyFont="1" applyFill="1" applyBorder="1" applyAlignment="1">
      <alignment horizontal="center"/>
    </xf>
    <xf numFmtId="170" fontId="0" fillId="31" borderId="42" xfId="0" applyNumberFormat="1" applyFont="1" applyFill="1" applyBorder="1" applyAlignment="1">
      <alignment horizontal="center"/>
    </xf>
    <xf numFmtId="171" fontId="4" fillId="31" borderId="44" xfId="0" applyNumberFormat="1" applyFont="1" applyFill="1" applyBorder="1" applyAlignment="1">
      <alignment horizontal="center"/>
    </xf>
    <xf numFmtId="171" fontId="4" fillId="31" borderId="43" xfId="0" applyNumberFormat="1" applyFont="1" applyFill="1" applyBorder="1" applyAlignment="1">
      <alignment horizontal="center"/>
    </xf>
    <xf numFmtId="171" fontId="9" fillId="31" borderId="42" xfId="0" applyNumberFormat="1" applyFont="1" applyFill="1" applyBorder="1" applyAlignment="1">
      <alignment horizontal="center"/>
    </xf>
    <xf numFmtId="171" fontId="9" fillId="31" borderId="43" xfId="0" applyNumberFormat="1" applyFont="1" applyFill="1" applyBorder="1" applyAlignment="1">
      <alignment horizontal="center"/>
    </xf>
    <xf numFmtId="170" fontId="9" fillId="31" borderId="42" xfId="0" applyNumberFormat="1" applyFont="1" applyFill="1" applyBorder="1" applyAlignment="1">
      <alignment horizontal="center"/>
    </xf>
    <xf numFmtId="171" fontId="3" fillId="31" borderId="42" xfId="0" applyNumberFormat="1" applyFont="1" applyFill="1" applyBorder="1" applyAlignment="1">
      <alignment horizontal="center"/>
    </xf>
    <xf numFmtId="171" fontId="3" fillId="31" borderId="45" xfId="0" applyNumberFormat="1" applyFont="1" applyFill="1" applyBorder="1" applyAlignment="1">
      <alignment horizontal="center"/>
    </xf>
    <xf numFmtId="171" fontId="3" fillId="31" borderId="43" xfId="0" applyNumberFormat="1" applyFont="1" applyFill="1" applyBorder="1" applyAlignment="1">
      <alignment horizontal="center"/>
    </xf>
    <xf numFmtId="171" fontId="3" fillId="31" borderId="47" xfId="0" applyNumberFormat="1" applyFont="1" applyFill="1" applyBorder="1" applyAlignment="1">
      <alignment horizontal="center"/>
    </xf>
    <xf numFmtId="171" fontId="4" fillId="31" borderId="42" xfId="0" applyNumberFormat="1" applyFont="1" applyFill="1" applyBorder="1" applyAlignment="1">
      <alignment horizontal="center"/>
    </xf>
    <xf numFmtId="0" fontId="3" fillId="31" borderId="24" xfId="0" applyFont="1" applyFill="1" applyBorder="1" applyAlignment="1">
      <alignment horizontal="center"/>
    </xf>
    <xf numFmtId="1" fontId="6" fillId="31" borderId="44" xfId="0" applyNumberFormat="1" applyFont="1" applyFill="1" applyBorder="1" applyAlignment="1">
      <alignment horizontal="center"/>
    </xf>
    <xf numFmtId="0" fontId="3" fillId="31" borderId="41" xfId="0" applyFont="1" applyFill="1" applyBorder="1" applyAlignment="1">
      <alignment horizontal="center"/>
    </xf>
    <xf numFmtId="0" fontId="0" fillId="31" borderId="41" xfId="0" applyFont="1" applyFill="1" applyBorder="1" applyAlignment="1">
      <alignment horizontal="center"/>
    </xf>
    <xf numFmtId="0" fontId="6" fillId="31" borderId="41" xfId="0" applyFont="1" applyFill="1" applyBorder="1" applyAlignment="1">
      <alignment horizontal="center"/>
    </xf>
    <xf numFmtId="0" fontId="10" fillId="31" borderId="41" xfId="0" applyFont="1" applyFill="1" applyBorder="1" applyAlignment="1">
      <alignment horizontal="center"/>
    </xf>
    <xf numFmtId="0" fontId="13" fillId="31" borderId="41" xfId="0" applyFont="1" applyFill="1" applyBorder="1" applyAlignment="1">
      <alignment horizontal="center"/>
    </xf>
    <xf numFmtId="0" fontId="14" fillId="31" borderId="41" xfId="0" applyFont="1" applyFill="1" applyBorder="1" applyAlignment="1">
      <alignment horizontal="center"/>
    </xf>
    <xf numFmtId="0" fontId="11" fillId="31" borderId="41" xfId="0" applyFont="1" applyFill="1" applyBorder="1" applyAlignment="1">
      <alignment horizontal="center"/>
    </xf>
    <xf numFmtId="0" fontId="6" fillId="31" borderId="20" xfId="0" applyFont="1" applyFill="1" applyBorder="1" applyAlignment="1">
      <alignment horizontal="center"/>
    </xf>
    <xf numFmtId="0" fontId="13" fillId="31" borderId="27" xfId="0" applyFont="1" applyFill="1" applyBorder="1" applyAlignment="1">
      <alignment horizontal="center"/>
    </xf>
    <xf numFmtId="171" fontId="13" fillId="31" borderId="45" xfId="0" applyNumberFormat="1" applyFont="1" applyFill="1" applyBorder="1" applyAlignment="1">
      <alignment horizontal="center"/>
    </xf>
    <xf numFmtId="171" fontId="4" fillId="31" borderId="48" xfId="0" applyNumberFormat="1" applyFont="1" applyFill="1" applyBorder="1" applyAlignment="1">
      <alignment horizontal="center"/>
    </xf>
    <xf numFmtId="2" fontId="14" fillId="31" borderId="49" xfId="0" applyNumberFormat="1" applyFont="1" applyFill="1" applyBorder="1" applyAlignment="1">
      <alignment horizontal="center"/>
    </xf>
    <xf numFmtId="2" fontId="14" fillId="31" borderId="50" xfId="0" applyNumberFormat="1" applyFont="1" applyFill="1" applyBorder="1" applyAlignment="1">
      <alignment horizontal="center"/>
    </xf>
    <xf numFmtId="0" fontId="4" fillId="31" borderId="25" xfId="0" applyFont="1" applyFill="1" applyBorder="1" applyAlignment="1">
      <alignment horizontal="center"/>
    </xf>
    <xf numFmtId="171" fontId="9" fillId="31" borderId="44" xfId="0" applyNumberFormat="1" applyFont="1" applyFill="1" applyBorder="1" applyAlignment="1">
      <alignment horizontal="center"/>
    </xf>
    <xf numFmtId="0" fontId="3" fillId="31" borderId="25" xfId="0" applyFont="1" applyFill="1" applyBorder="1" applyAlignment="1">
      <alignment horizontal="center"/>
    </xf>
    <xf numFmtId="0" fontId="9" fillId="31" borderId="10" xfId="0" applyFont="1" applyFill="1" applyBorder="1" applyAlignment="1">
      <alignment horizontal="center"/>
    </xf>
    <xf numFmtId="0" fontId="9" fillId="31" borderId="27" xfId="0" applyFont="1" applyFill="1" applyBorder="1" applyAlignment="1">
      <alignment horizontal="center"/>
    </xf>
    <xf numFmtId="0" fontId="0" fillId="31" borderId="11" xfId="0" applyFont="1" applyFill="1" applyBorder="1" applyAlignment="1">
      <alignment horizontal="center"/>
    </xf>
    <xf numFmtId="0" fontId="11" fillId="31" borderId="10" xfId="0" applyFont="1" applyFill="1" applyBorder="1" applyAlignment="1">
      <alignment horizontal="center"/>
    </xf>
    <xf numFmtId="171" fontId="0" fillId="31" borderId="48" xfId="0" applyNumberFormat="1" applyFont="1" applyFill="1" applyBorder="1" applyAlignment="1">
      <alignment horizontal="center"/>
    </xf>
    <xf numFmtId="0" fontId="13" fillId="31" borderId="10" xfId="0" applyFont="1" applyFill="1" applyBorder="1" applyAlignment="1">
      <alignment horizontal="center"/>
    </xf>
    <xf numFmtId="0" fontId="4" fillId="31" borderId="26" xfId="0" applyFont="1" applyFill="1" applyBorder="1" applyAlignment="1">
      <alignment horizontal="center"/>
    </xf>
    <xf numFmtId="171" fontId="4" fillId="31" borderId="26" xfId="0" applyNumberFormat="1" applyFont="1" applyFill="1" applyBorder="1" applyAlignment="1">
      <alignment horizontal="center"/>
    </xf>
    <xf numFmtId="170" fontId="3" fillId="31" borderId="45" xfId="0" applyNumberFormat="1" applyFont="1" applyFill="1" applyBorder="1" applyAlignment="1">
      <alignment horizontal="center"/>
    </xf>
    <xf numFmtId="170" fontId="9" fillId="31" borderId="10" xfId="0" applyNumberFormat="1" applyFont="1" applyFill="1" applyBorder="1" applyAlignment="1">
      <alignment horizontal="center"/>
    </xf>
    <xf numFmtId="170" fontId="3" fillId="31" borderId="42" xfId="0" applyNumberFormat="1" applyFont="1" applyFill="1" applyBorder="1" applyAlignment="1">
      <alignment horizontal="center"/>
    </xf>
    <xf numFmtId="170" fontId="4" fillId="31" borderId="42" xfId="0" applyNumberFormat="1" applyFont="1" applyFill="1" applyBorder="1" applyAlignment="1">
      <alignment horizontal="center"/>
    </xf>
    <xf numFmtId="0" fontId="9" fillId="31" borderId="23" xfId="0" applyFont="1" applyFill="1" applyBorder="1" applyAlignment="1">
      <alignment horizontal="center"/>
    </xf>
    <xf numFmtId="0" fontId="4" fillId="31" borderId="19" xfId="0" applyFont="1" applyFill="1" applyBorder="1" applyAlignment="1">
      <alignment horizontal="center"/>
    </xf>
    <xf numFmtId="0" fontId="3" fillId="31" borderId="20" xfId="0" applyFont="1" applyFill="1" applyBorder="1" applyAlignment="1">
      <alignment horizontal="center"/>
    </xf>
    <xf numFmtId="0" fontId="3" fillId="31" borderId="36" xfId="0" applyFont="1" applyFill="1" applyBorder="1" applyAlignment="1">
      <alignment horizontal="center"/>
    </xf>
    <xf numFmtId="0" fontId="9" fillId="31" borderId="36" xfId="0" applyFont="1" applyFill="1" applyBorder="1" applyAlignment="1">
      <alignment horizontal="center"/>
    </xf>
    <xf numFmtId="0" fontId="9" fillId="31" borderId="38" xfId="0" applyFont="1" applyFill="1" applyBorder="1" applyAlignment="1">
      <alignment horizontal="center"/>
    </xf>
    <xf numFmtId="170" fontId="10" fillId="31" borderId="46" xfId="0" applyNumberFormat="1" applyFont="1" applyFill="1" applyBorder="1" applyAlignment="1">
      <alignment horizontal="center"/>
    </xf>
    <xf numFmtId="2" fontId="0" fillId="3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1" fillId="30" borderId="0" xfId="0" applyFont="1" applyFill="1" applyAlignment="1">
      <alignment/>
    </xf>
    <xf numFmtId="1" fontId="13" fillId="31" borderId="43" xfId="0" applyNumberFormat="1" applyFont="1" applyFill="1" applyBorder="1" applyAlignment="1">
      <alignment horizontal="center"/>
    </xf>
    <xf numFmtId="1" fontId="14" fillId="31" borderId="43" xfId="0" applyNumberFormat="1" applyFont="1" applyFill="1" applyBorder="1" applyAlignment="1">
      <alignment horizontal="center"/>
    </xf>
    <xf numFmtId="1" fontId="14" fillId="31" borderId="49" xfId="0" applyNumberFormat="1" applyFont="1" applyFill="1" applyBorder="1" applyAlignment="1">
      <alignment horizontal="center"/>
    </xf>
    <xf numFmtId="1" fontId="0" fillId="31" borderId="44" xfId="0" applyNumberFormat="1" applyFont="1" applyFill="1" applyBorder="1" applyAlignment="1">
      <alignment horizontal="center"/>
    </xf>
    <xf numFmtId="1" fontId="9" fillId="31" borderId="49" xfId="0" applyNumberFormat="1" applyFont="1" applyFill="1" applyBorder="1" applyAlignment="1">
      <alignment horizontal="center"/>
    </xf>
    <xf numFmtId="1" fontId="3" fillId="31" borderId="47" xfId="0" applyNumberFormat="1" applyFont="1" applyFill="1" applyBorder="1" applyAlignment="1">
      <alignment horizontal="center"/>
    </xf>
    <xf numFmtId="1" fontId="9" fillId="31" borderId="44" xfId="0" applyNumberFormat="1" applyFont="1" applyFill="1" applyBorder="1" applyAlignment="1">
      <alignment horizontal="center"/>
    </xf>
    <xf numFmtId="1" fontId="4" fillId="31" borderId="43" xfId="0" applyNumberFormat="1" applyFont="1" applyFill="1" applyBorder="1" applyAlignment="1">
      <alignment horizontal="center"/>
    </xf>
    <xf numFmtId="1" fontId="10" fillId="31" borderId="43" xfId="0" applyNumberFormat="1" applyFont="1" applyFill="1" applyBorder="1" applyAlignment="1">
      <alignment horizontal="center"/>
    </xf>
    <xf numFmtId="1" fontId="3" fillId="31" borderId="43" xfId="0" applyNumberFormat="1" applyFont="1" applyFill="1" applyBorder="1" applyAlignment="1">
      <alignment horizontal="center"/>
    </xf>
    <xf numFmtId="0" fontId="4" fillId="31" borderId="35" xfId="0" applyFont="1" applyFill="1" applyBorder="1" applyAlignment="1">
      <alignment horizontal="center"/>
    </xf>
    <xf numFmtId="1" fontId="9" fillId="31" borderId="42" xfId="0" applyNumberFormat="1" applyFont="1" applyFill="1" applyBorder="1" applyAlignment="1">
      <alignment horizontal="center"/>
    </xf>
    <xf numFmtId="1" fontId="4" fillId="31" borderId="49" xfId="0" applyNumberFormat="1" applyFont="1" applyFill="1" applyBorder="1" applyAlignment="1">
      <alignment horizontal="center"/>
    </xf>
    <xf numFmtId="1" fontId="4" fillId="31" borderId="42" xfId="0" applyNumberFormat="1" applyFont="1" applyFill="1" applyBorder="1" applyAlignment="1">
      <alignment horizontal="center"/>
    </xf>
    <xf numFmtId="1" fontId="3" fillId="31" borderId="49" xfId="0" applyNumberFormat="1" applyFont="1" applyFill="1" applyBorder="1" applyAlignment="1">
      <alignment horizontal="center"/>
    </xf>
    <xf numFmtId="1" fontId="3" fillId="31" borderId="25" xfId="0" applyNumberFormat="1" applyFont="1" applyFill="1" applyBorder="1" applyAlignment="1">
      <alignment horizontal="center"/>
    </xf>
    <xf numFmtId="1" fontId="10" fillId="31" borderId="42" xfId="0" applyNumberFormat="1" applyFont="1" applyFill="1" applyBorder="1" applyAlignment="1">
      <alignment horizontal="center"/>
    </xf>
    <xf numFmtId="1" fontId="10" fillId="31" borderId="49" xfId="0" applyNumberFormat="1" applyFont="1" applyFill="1" applyBorder="1" applyAlignment="1">
      <alignment horizontal="center"/>
    </xf>
    <xf numFmtId="1" fontId="13" fillId="31" borderId="49" xfId="0" applyNumberFormat="1" applyFont="1" applyFill="1" applyBorder="1" applyAlignment="1">
      <alignment horizontal="center"/>
    </xf>
    <xf numFmtId="1" fontId="13" fillId="31" borderId="44" xfId="0" applyNumberFormat="1" applyFont="1" applyFill="1" applyBorder="1" applyAlignment="1">
      <alignment horizontal="center"/>
    </xf>
    <xf numFmtId="1" fontId="6" fillId="31" borderId="49" xfId="0" applyNumberFormat="1" applyFont="1" applyFill="1" applyBorder="1" applyAlignment="1">
      <alignment horizontal="center"/>
    </xf>
    <xf numFmtId="1" fontId="14" fillId="31" borderId="42" xfId="0" applyNumberFormat="1" applyFont="1" applyFill="1" applyBorder="1" applyAlignment="1">
      <alignment horizontal="center"/>
    </xf>
    <xf numFmtId="171" fontId="0" fillId="31" borderId="10" xfId="0" applyNumberFormat="1" applyFont="1" applyFill="1" applyBorder="1" applyAlignment="1">
      <alignment horizontal="center"/>
    </xf>
    <xf numFmtId="0" fontId="6" fillId="31" borderId="27" xfId="0" applyFont="1" applyFill="1" applyBorder="1" applyAlignment="1">
      <alignment horizontal="center"/>
    </xf>
    <xf numFmtId="171" fontId="14" fillId="31" borderId="10" xfId="0" applyNumberFormat="1" applyFont="1" applyFill="1" applyBorder="1" applyAlignment="1">
      <alignment horizontal="center"/>
    </xf>
    <xf numFmtId="0" fontId="6" fillId="31" borderId="10" xfId="0" applyFont="1" applyFill="1" applyBorder="1" applyAlignment="1">
      <alignment horizontal="center"/>
    </xf>
    <xf numFmtId="171" fontId="6" fillId="31" borderId="48" xfId="0" applyNumberFormat="1" applyFont="1" applyFill="1" applyBorder="1" applyAlignment="1">
      <alignment horizontal="center"/>
    </xf>
    <xf numFmtId="0" fontId="13" fillId="31" borderId="0" xfId="0" applyFont="1" applyFill="1" applyBorder="1" applyAlignment="1">
      <alignment horizontal="center"/>
    </xf>
    <xf numFmtId="170" fontId="6" fillId="31" borderId="12" xfId="0" applyNumberFormat="1" applyFont="1" applyFill="1" applyBorder="1" applyAlignment="1">
      <alignment horizontal="center"/>
    </xf>
    <xf numFmtId="170" fontId="6" fillId="31" borderId="46" xfId="0" applyNumberFormat="1" applyFont="1" applyFill="1" applyBorder="1" applyAlignment="1">
      <alignment horizontal="center"/>
    </xf>
    <xf numFmtId="0" fontId="3" fillId="31" borderId="38" xfId="0" applyFont="1" applyFill="1" applyBorder="1" applyAlignment="1">
      <alignment horizontal="center"/>
    </xf>
    <xf numFmtId="0" fontId="11" fillId="31" borderId="34" xfId="0" applyFont="1" applyFill="1" applyBorder="1" applyAlignment="1">
      <alignment horizontal="center"/>
    </xf>
    <xf numFmtId="0" fontId="6" fillId="31" borderId="36" xfId="0" applyFont="1" applyFill="1" applyBorder="1" applyAlignment="1">
      <alignment horizontal="center"/>
    </xf>
    <xf numFmtId="0" fontId="6" fillId="31" borderId="51" xfId="0" applyFont="1" applyFill="1" applyBorder="1" applyAlignment="1">
      <alignment horizontal="center"/>
    </xf>
    <xf numFmtId="0" fontId="14" fillId="31" borderId="34" xfId="0" applyFont="1" applyFill="1" applyBorder="1" applyAlignment="1">
      <alignment horizontal="center"/>
    </xf>
    <xf numFmtId="1" fontId="14" fillId="31" borderId="45" xfId="0" applyNumberFormat="1" applyFont="1" applyFill="1" applyBorder="1" applyAlignment="1">
      <alignment horizontal="center"/>
    </xf>
    <xf numFmtId="173" fontId="14" fillId="31" borderId="52" xfId="0" applyNumberFormat="1" applyFont="1" applyFill="1" applyBorder="1" applyAlignment="1">
      <alignment horizontal="center"/>
    </xf>
    <xf numFmtId="1" fontId="14" fillId="31" borderId="52" xfId="0" applyNumberFormat="1" applyFont="1" applyFill="1" applyBorder="1" applyAlignment="1">
      <alignment horizontal="center"/>
    </xf>
    <xf numFmtId="173" fontId="14" fillId="31" borderId="53" xfId="0" applyNumberFormat="1" applyFont="1" applyFill="1" applyBorder="1" applyAlignment="1">
      <alignment horizontal="center"/>
    </xf>
    <xf numFmtId="173" fontId="14" fillId="31" borderId="54" xfId="0" applyNumberFormat="1" applyFont="1" applyFill="1" applyBorder="1" applyAlignment="1">
      <alignment horizontal="center"/>
    </xf>
    <xf numFmtId="173" fontId="8" fillId="33" borderId="15" xfId="0" applyNumberFormat="1" applyFont="1" applyFill="1" applyBorder="1" applyAlignment="1">
      <alignment horizontal="center"/>
    </xf>
    <xf numFmtId="173" fontId="14" fillId="31" borderId="49" xfId="0" applyNumberFormat="1" applyFont="1" applyFill="1" applyBorder="1" applyAlignment="1">
      <alignment horizontal="center"/>
    </xf>
    <xf numFmtId="173" fontId="14" fillId="31" borderId="55" xfId="0" applyNumberFormat="1" applyFont="1" applyFill="1" applyBorder="1" applyAlignment="1">
      <alignment horizontal="center"/>
    </xf>
    <xf numFmtId="173" fontId="14" fillId="31" borderId="50" xfId="0" applyNumberFormat="1" applyFont="1" applyFill="1" applyBorder="1" applyAlignment="1">
      <alignment horizontal="center"/>
    </xf>
    <xf numFmtId="173" fontId="13" fillId="31" borderId="52" xfId="0" applyNumberFormat="1" applyFont="1" applyFill="1" applyBorder="1" applyAlignment="1">
      <alignment horizontal="center"/>
    </xf>
    <xf numFmtId="173" fontId="13" fillId="31" borderId="56" xfId="0" applyNumberFormat="1" applyFont="1" applyFill="1" applyBorder="1" applyAlignment="1">
      <alignment horizontal="center"/>
    </xf>
    <xf numFmtId="173" fontId="13" fillId="31" borderId="53" xfId="0" applyNumberFormat="1" applyFont="1" applyFill="1" applyBorder="1" applyAlignment="1">
      <alignment horizontal="center"/>
    </xf>
    <xf numFmtId="173" fontId="13" fillId="31" borderId="54" xfId="0" applyNumberFormat="1" applyFont="1" applyFill="1" applyBorder="1" applyAlignment="1">
      <alignment horizontal="center"/>
    </xf>
    <xf numFmtId="173" fontId="12" fillId="2" borderId="15" xfId="0" applyNumberFormat="1" applyFont="1" applyFill="1" applyBorder="1" applyAlignment="1">
      <alignment horizontal="center"/>
    </xf>
    <xf numFmtId="173" fontId="13" fillId="31" borderId="49" xfId="0" applyNumberFormat="1" applyFont="1" applyFill="1" applyBorder="1" applyAlignment="1">
      <alignment horizontal="center"/>
    </xf>
    <xf numFmtId="173" fontId="13" fillId="31" borderId="55" xfId="0" applyNumberFormat="1" applyFont="1" applyFill="1" applyBorder="1" applyAlignment="1">
      <alignment horizontal="center"/>
    </xf>
    <xf numFmtId="173" fontId="13" fillId="31" borderId="50" xfId="0" applyNumberFormat="1" applyFont="1" applyFill="1" applyBorder="1" applyAlignment="1">
      <alignment horizontal="center"/>
    </xf>
    <xf numFmtId="173" fontId="13" fillId="31" borderId="57" xfId="0" applyNumberFormat="1" applyFont="1" applyFill="1" applyBorder="1" applyAlignment="1">
      <alignment horizontal="center"/>
    </xf>
    <xf numFmtId="173" fontId="5" fillId="2" borderId="15" xfId="0" applyNumberFormat="1" applyFont="1" applyFill="1" applyBorder="1" applyAlignment="1">
      <alignment horizontal="center"/>
    </xf>
    <xf numFmtId="173" fontId="13" fillId="31" borderId="28" xfId="0" applyNumberFormat="1" applyFont="1" applyFill="1" applyBorder="1" applyAlignment="1">
      <alignment horizontal="center"/>
    </xf>
    <xf numFmtId="173" fontId="10" fillId="31" borderId="52" xfId="0" applyNumberFormat="1" applyFont="1" applyFill="1" applyBorder="1" applyAlignment="1">
      <alignment horizontal="center"/>
    </xf>
    <xf numFmtId="173" fontId="10" fillId="31" borderId="56" xfId="0" applyNumberFormat="1" applyFont="1" applyFill="1" applyBorder="1" applyAlignment="1">
      <alignment horizontal="center"/>
    </xf>
    <xf numFmtId="173" fontId="10" fillId="31" borderId="54" xfId="0" applyNumberFormat="1" applyFont="1" applyFill="1" applyBorder="1" applyAlignment="1">
      <alignment horizontal="center"/>
    </xf>
    <xf numFmtId="173" fontId="8" fillId="29" borderId="15" xfId="0" applyNumberFormat="1" applyFont="1" applyFill="1" applyBorder="1" applyAlignment="1">
      <alignment horizontal="center"/>
    </xf>
    <xf numFmtId="173" fontId="10" fillId="31" borderId="49" xfId="0" applyNumberFormat="1" applyFont="1" applyFill="1" applyBorder="1" applyAlignment="1">
      <alignment horizontal="center"/>
    </xf>
    <xf numFmtId="173" fontId="10" fillId="31" borderId="55" xfId="0" applyNumberFormat="1" applyFont="1" applyFill="1" applyBorder="1" applyAlignment="1">
      <alignment horizontal="center"/>
    </xf>
    <xf numFmtId="173" fontId="10" fillId="31" borderId="50" xfId="0" applyNumberFormat="1" applyFont="1" applyFill="1" applyBorder="1" applyAlignment="1">
      <alignment horizontal="center"/>
    </xf>
    <xf numFmtId="173" fontId="10" fillId="31" borderId="57" xfId="0" applyNumberFormat="1" applyFont="1" applyFill="1" applyBorder="1" applyAlignment="1">
      <alignment horizontal="center"/>
    </xf>
    <xf numFmtId="173" fontId="5" fillId="29" borderId="15" xfId="0" applyNumberFormat="1" applyFont="1" applyFill="1" applyBorder="1" applyAlignment="1">
      <alignment horizontal="center"/>
    </xf>
    <xf numFmtId="173" fontId="6" fillId="31" borderId="52" xfId="0" applyNumberFormat="1" applyFont="1" applyFill="1" applyBorder="1" applyAlignment="1">
      <alignment horizontal="center"/>
    </xf>
    <xf numFmtId="173" fontId="6" fillId="31" borderId="56" xfId="0" applyNumberFormat="1" applyFont="1" applyFill="1" applyBorder="1" applyAlignment="1">
      <alignment horizontal="center"/>
    </xf>
    <xf numFmtId="173" fontId="6" fillId="31" borderId="53" xfId="0" applyNumberFormat="1" applyFont="1" applyFill="1" applyBorder="1" applyAlignment="1">
      <alignment horizontal="center"/>
    </xf>
    <xf numFmtId="173" fontId="6" fillId="31" borderId="54" xfId="0" applyNumberFormat="1" applyFont="1" applyFill="1" applyBorder="1" applyAlignment="1">
      <alignment horizontal="center"/>
    </xf>
    <xf numFmtId="173" fontId="7" fillId="32" borderId="15" xfId="0" applyNumberFormat="1" applyFont="1" applyFill="1" applyBorder="1" applyAlignment="1">
      <alignment horizontal="center"/>
    </xf>
    <xf numFmtId="173" fontId="6" fillId="31" borderId="49" xfId="0" applyNumberFormat="1" applyFont="1" applyFill="1" applyBorder="1" applyAlignment="1">
      <alignment horizontal="center"/>
    </xf>
    <xf numFmtId="173" fontId="6" fillId="31" borderId="55" xfId="0" applyNumberFormat="1" applyFont="1" applyFill="1" applyBorder="1" applyAlignment="1">
      <alignment horizontal="center"/>
    </xf>
    <xf numFmtId="173" fontId="6" fillId="31" borderId="50" xfId="0" applyNumberFormat="1" applyFont="1" applyFill="1" applyBorder="1" applyAlignment="1">
      <alignment horizontal="center"/>
    </xf>
    <xf numFmtId="173" fontId="6" fillId="31" borderId="57" xfId="0" applyNumberFormat="1" applyFont="1" applyFill="1" applyBorder="1" applyAlignment="1">
      <alignment horizontal="center"/>
    </xf>
    <xf numFmtId="173" fontId="0" fillId="31" borderId="52" xfId="0" applyNumberFormat="1" applyFont="1" applyFill="1" applyBorder="1" applyAlignment="1">
      <alignment horizontal="center"/>
    </xf>
    <xf numFmtId="173" fontId="0" fillId="31" borderId="56" xfId="0" applyNumberFormat="1" applyFont="1" applyFill="1" applyBorder="1" applyAlignment="1">
      <alignment horizontal="center"/>
    </xf>
    <xf numFmtId="173" fontId="0" fillId="31" borderId="54" xfId="0" applyNumberFormat="1" applyFont="1" applyFill="1" applyBorder="1" applyAlignment="1">
      <alignment horizontal="center"/>
    </xf>
    <xf numFmtId="173" fontId="7" fillId="25" borderId="15" xfId="0" applyNumberFormat="1" applyFont="1" applyFill="1" applyBorder="1" applyAlignment="1">
      <alignment horizontal="center"/>
    </xf>
    <xf numFmtId="173" fontId="11" fillId="31" borderId="49" xfId="0" applyNumberFormat="1" applyFont="1" applyFill="1" applyBorder="1" applyAlignment="1">
      <alignment horizontal="center"/>
    </xf>
    <xf numFmtId="173" fontId="0" fillId="31" borderId="49" xfId="0" applyNumberFormat="1" applyFont="1" applyFill="1" applyBorder="1" applyAlignment="1">
      <alignment horizontal="center"/>
    </xf>
    <xf numFmtId="173" fontId="0" fillId="31" borderId="55" xfId="0" applyNumberFormat="1" applyFont="1" applyFill="1" applyBorder="1" applyAlignment="1">
      <alignment horizontal="center"/>
    </xf>
    <xf numFmtId="173" fontId="0" fillId="31" borderId="50" xfId="0" applyNumberFormat="1" applyFont="1" applyFill="1" applyBorder="1" applyAlignment="1">
      <alignment horizontal="center"/>
    </xf>
    <xf numFmtId="173" fontId="0" fillId="31" borderId="57" xfId="0" applyNumberFormat="1" applyFont="1" applyFill="1" applyBorder="1" applyAlignment="1">
      <alignment horizontal="center"/>
    </xf>
    <xf numFmtId="173" fontId="11" fillId="31" borderId="55" xfId="0" applyNumberFormat="1" applyFont="1" applyFill="1" applyBorder="1" applyAlignment="1">
      <alignment horizontal="center"/>
    </xf>
    <xf numFmtId="173" fontId="4" fillId="31" borderId="52" xfId="0" applyNumberFormat="1" applyFont="1" applyFill="1" applyBorder="1" applyAlignment="1">
      <alignment horizontal="center"/>
    </xf>
    <xf numFmtId="173" fontId="4" fillId="31" borderId="53" xfId="0" applyNumberFormat="1" applyFont="1" applyFill="1" applyBorder="1" applyAlignment="1">
      <alignment horizontal="center"/>
    </xf>
    <xf numFmtId="173" fontId="4" fillId="31" borderId="54" xfId="0" applyNumberFormat="1" applyFont="1" applyFill="1" applyBorder="1" applyAlignment="1">
      <alignment horizontal="center"/>
    </xf>
    <xf numFmtId="173" fontId="8" fillId="27" borderId="15" xfId="0" applyNumberFormat="1" applyFont="1" applyFill="1" applyBorder="1" applyAlignment="1">
      <alignment horizontal="center"/>
    </xf>
    <xf numFmtId="173" fontId="4" fillId="31" borderId="49" xfId="0" applyNumberFormat="1" applyFont="1" applyFill="1" applyBorder="1" applyAlignment="1">
      <alignment horizontal="center"/>
    </xf>
    <xf numFmtId="173" fontId="4" fillId="31" borderId="55" xfId="0" applyNumberFormat="1" applyFont="1" applyFill="1" applyBorder="1" applyAlignment="1">
      <alignment horizontal="center"/>
    </xf>
    <xf numFmtId="173" fontId="4" fillId="31" borderId="50" xfId="0" applyNumberFormat="1" applyFont="1" applyFill="1" applyBorder="1" applyAlignment="1">
      <alignment horizontal="center"/>
    </xf>
    <xf numFmtId="173" fontId="4" fillId="31" borderId="57" xfId="0" applyNumberFormat="1" applyFont="1" applyFill="1" applyBorder="1" applyAlignment="1">
      <alignment horizontal="center"/>
    </xf>
    <xf numFmtId="173" fontId="4" fillId="31" borderId="58" xfId="0" applyNumberFormat="1" applyFont="1" applyFill="1" applyBorder="1" applyAlignment="1">
      <alignment horizontal="center"/>
    </xf>
    <xf numFmtId="173" fontId="5" fillId="27" borderId="15" xfId="0" applyNumberFormat="1" applyFont="1" applyFill="1" applyBorder="1" applyAlignment="1">
      <alignment horizontal="center"/>
    </xf>
    <xf numFmtId="173" fontId="4" fillId="31" borderId="28" xfId="0" applyNumberFormat="1" applyFont="1" applyFill="1" applyBorder="1" applyAlignment="1">
      <alignment horizontal="center"/>
    </xf>
    <xf numFmtId="173" fontId="9" fillId="31" borderId="52" xfId="0" applyNumberFormat="1" applyFont="1" applyFill="1" applyBorder="1" applyAlignment="1">
      <alignment horizontal="center"/>
    </xf>
    <xf numFmtId="173" fontId="9" fillId="31" borderId="56" xfId="0" applyNumberFormat="1" applyFont="1" applyFill="1" applyBorder="1" applyAlignment="1">
      <alignment horizontal="center"/>
    </xf>
    <xf numFmtId="173" fontId="9" fillId="31" borderId="53" xfId="0" applyNumberFormat="1" applyFont="1" applyFill="1" applyBorder="1" applyAlignment="1">
      <alignment horizontal="center"/>
    </xf>
    <xf numFmtId="173" fontId="9" fillId="31" borderId="54" xfId="0" applyNumberFormat="1" applyFont="1" applyFill="1" applyBorder="1" applyAlignment="1">
      <alignment horizontal="center"/>
    </xf>
    <xf numFmtId="173" fontId="8" fillId="26" borderId="15" xfId="0" applyNumberFormat="1" applyFont="1" applyFill="1" applyBorder="1" applyAlignment="1">
      <alignment horizontal="center"/>
    </xf>
    <xf numFmtId="173" fontId="9" fillId="31" borderId="49" xfId="0" applyNumberFormat="1" applyFont="1" applyFill="1" applyBorder="1" applyAlignment="1">
      <alignment horizontal="center"/>
    </xf>
    <xf numFmtId="173" fontId="9" fillId="31" borderId="55" xfId="0" applyNumberFormat="1" applyFont="1" applyFill="1" applyBorder="1" applyAlignment="1">
      <alignment horizontal="center"/>
    </xf>
    <xf numFmtId="173" fontId="9" fillId="31" borderId="50" xfId="0" applyNumberFormat="1" applyFont="1" applyFill="1" applyBorder="1" applyAlignment="1">
      <alignment horizontal="center"/>
    </xf>
    <xf numFmtId="173" fontId="9" fillId="31" borderId="57" xfId="0" applyNumberFormat="1" applyFont="1" applyFill="1" applyBorder="1" applyAlignment="1">
      <alignment horizontal="center"/>
    </xf>
    <xf numFmtId="173" fontId="5" fillId="26" borderId="15" xfId="0" applyNumberFormat="1" applyFont="1" applyFill="1" applyBorder="1" applyAlignment="1">
      <alignment horizontal="center"/>
    </xf>
    <xf numFmtId="173" fontId="3" fillId="31" borderId="52" xfId="0" applyNumberFormat="1" applyFont="1" applyFill="1" applyBorder="1" applyAlignment="1">
      <alignment horizontal="center"/>
    </xf>
    <xf numFmtId="173" fontId="3" fillId="31" borderId="56" xfId="0" applyNumberFormat="1" applyFont="1" applyFill="1" applyBorder="1" applyAlignment="1">
      <alignment horizontal="center"/>
    </xf>
    <xf numFmtId="173" fontId="3" fillId="31" borderId="54" xfId="0" applyNumberFormat="1" applyFont="1" applyFill="1" applyBorder="1" applyAlignment="1">
      <alignment horizontal="center"/>
    </xf>
    <xf numFmtId="173" fontId="5" fillId="28" borderId="15" xfId="0" applyNumberFormat="1" applyFont="1" applyFill="1" applyBorder="1" applyAlignment="1">
      <alignment horizontal="center"/>
    </xf>
    <xf numFmtId="173" fontId="3" fillId="31" borderId="49" xfId="0" applyNumberFormat="1" applyFont="1" applyFill="1" applyBorder="1" applyAlignment="1">
      <alignment horizontal="center"/>
    </xf>
    <xf numFmtId="173" fontId="3" fillId="31" borderId="55" xfId="0" applyNumberFormat="1" applyFont="1" applyFill="1" applyBorder="1" applyAlignment="1">
      <alignment horizontal="center"/>
    </xf>
    <xf numFmtId="173" fontId="3" fillId="31" borderId="59" xfId="0" applyNumberFormat="1" applyFont="1" applyFill="1" applyBorder="1" applyAlignment="1">
      <alignment horizontal="center"/>
    </xf>
    <xf numFmtId="173" fontId="3" fillId="31" borderId="50" xfId="0" applyNumberFormat="1" applyFont="1" applyFill="1" applyBorder="1" applyAlignment="1">
      <alignment horizontal="center"/>
    </xf>
    <xf numFmtId="0" fontId="106" fillId="31" borderId="25" xfId="0" applyFont="1" applyFill="1" applyBorder="1" applyAlignment="1">
      <alignment horizontal="center"/>
    </xf>
    <xf numFmtId="0" fontId="106" fillId="31" borderId="17" xfId="0" applyFont="1" applyFill="1" applyBorder="1" applyAlignment="1">
      <alignment horizontal="center"/>
    </xf>
    <xf numFmtId="0" fontId="107" fillId="31" borderId="25" xfId="0" applyFont="1" applyFill="1" applyBorder="1" applyAlignment="1">
      <alignment horizontal="center"/>
    </xf>
    <xf numFmtId="0" fontId="107" fillId="31" borderId="22" xfId="0" applyFont="1" applyFill="1" applyBorder="1" applyAlignment="1">
      <alignment horizontal="center"/>
    </xf>
    <xf numFmtId="173" fontId="107" fillId="31" borderId="55" xfId="0" applyNumberFormat="1" applyFont="1" applyFill="1" applyBorder="1" applyAlignment="1">
      <alignment horizontal="center"/>
    </xf>
    <xf numFmtId="171" fontId="107" fillId="31" borderId="44" xfId="0" applyNumberFormat="1" applyFont="1" applyFill="1" applyBorder="1" applyAlignment="1">
      <alignment horizontal="center"/>
    </xf>
    <xf numFmtId="1" fontId="106" fillId="31" borderId="44" xfId="0" applyNumberFormat="1" applyFont="1" applyFill="1" applyBorder="1" applyAlignment="1">
      <alignment horizontal="center"/>
    </xf>
    <xf numFmtId="1" fontId="106" fillId="31" borderId="49" xfId="0" applyNumberFormat="1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173" fontId="8" fillId="34" borderId="13" xfId="0" applyNumberFormat="1" applyFont="1" applyFill="1" applyBorder="1" applyAlignment="1">
      <alignment horizontal="center"/>
    </xf>
    <xf numFmtId="173" fontId="8" fillId="34" borderId="15" xfId="0" applyNumberFormat="1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108" fillId="31" borderId="38" xfId="0" applyFont="1" applyFill="1" applyBorder="1" applyAlignment="1">
      <alignment horizontal="center"/>
    </xf>
    <xf numFmtId="0" fontId="108" fillId="31" borderId="36" xfId="0" applyFont="1" applyFill="1" applyBorder="1" applyAlignment="1">
      <alignment horizontal="center"/>
    </xf>
    <xf numFmtId="0" fontId="108" fillId="31" borderId="34" xfId="0" applyFont="1" applyFill="1" applyBorder="1" applyAlignment="1">
      <alignment horizontal="center"/>
    </xf>
    <xf numFmtId="0" fontId="108" fillId="31" borderId="26" xfId="0" applyFont="1" applyFill="1" applyBorder="1" applyAlignment="1">
      <alignment horizontal="center"/>
    </xf>
    <xf numFmtId="0" fontId="108" fillId="31" borderId="25" xfId="0" applyFont="1" applyFill="1" applyBorder="1" applyAlignment="1">
      <alignment horizontal="center"/>
    </xf>
    <xf numFmtId="0" fontId="108" fillId="31" borderId="23" xfId="0" applyFont="1" applyFill="1" applyBorder="1" applyAlignment="1">
      <alignment horizontal="center"/>
    </xf>
    <xf numFmtId="0" fontId="108" fillId="31" borderId="18" xfId="0" applyFont="1" applyFill="1" applyBorder="1" applyAlignment="1">
      <alignment horizontal="center"/>
    </xf>
    <xf numFmtId="0" fontId="108" fillId="31" borderId="19" xfId="0" applyFont="1" applyFill="1" applyBorder="1" applyAlignment="1">
      <alignment horizontal="center"/>
    </xf>
    <xf numFmtId="0" fontId="108" fillId="31" borderId="10" xfId="0" applyFont="1" applyFill="1" applyBorder="1" applyAlignment="1">
      <alignment horizontal="center"/>
    </xf>
    <xf numFmtId="0" fontId="108" fillId="31" borderId="24" xfId="0" applyFont="1" applyFill="1" applyBorder="1" applyAlignment="1">
      <alignment horizontal="center"/>
    </xf>
    <xf numFmtId="173" fontId="108" fillId="31" borderId="56" xfId="0" applyNumberFormat="1" applyFont="1" applyFill="1" applyBorder="1" applyAlignment="1">
      <alignment horizontal="center"/>
    </xf>
    <xf numFmtId="170" fontId="108" fillId="31" borderId="43" xfId="0" applyNumberFormat="1" applyFont="1" applyFill="1" applyBorder="1" applyAlignment="1">
      <alignment horizontal="center"/>
    </xf>
    <xf numFmtId="0" fontId="108" fillId="31" borderId="17" xfId="0" applyFont="1" applyFill="1" applyBorder="1" applyAlignment="1">
      <alignment horizontal="center"/>
    </xf>
    <xf numFmtId="173" fontId="108" fillId="31" borderId="49" xfId="0" applyNumberFormat="1" applyFont="1" applyFill="1" applyBorder="1" applyAlignment="1">
      <alignment horizontal="center"/>
    </xf>
    <xf numFmtId="1" fontId="108" fillId="31" borderId="49" xfId="0" applyNumberFormat="1" applyFont="1" applyFill="1" applyBorder="1" applyAlignment="1">
      <alignment horizontal="center"/>
    </xf>
    <xf numFmtId="1" fontId="108" fillId="31" borderId="43" xfId="0" applyNumberFormat="1" applyFont="1" applyFill="1" applyBorder="1" applyAlignment="1">
      <alignment horizontal="center"/>
    </xf>
    <xf numFmtId="171" fontId="108" fillId="31" borderId="43" xfId="0" applyNumberFormat="1" applyFont="1" applyFill="1" applyBorder="1" applyAlignment="1">
      <alignment horizontal="center"/>
    </xf>
    <xf numFmtId="0" fontId="108" fillId="31" borderId="33" xfId="0" applyFont="1" applyFill="1" applyBorder="1" applyAlignment="1">
      <alignment horizontal="center"/>
    </xf>
    <xf numFmtId="0" fontId="108" fillId="31" borderId="43" xfId="0" applyFont="1" applyFill="1" applyBorder="1" applyAlignment="1">
      <alignment horizontal="center"/>
    </xf>
    <xf numFmtId="0" fontId="108" fillId="31" borderId="41" xfId="0" applyFont="1" applyFill="1" applyBorder="1" applyAlignment="1">
      <alignment horizontal="center"/>
    </xf>
    <xf numFmtId="173" fontId="108" fillId="31" borderId="50" xfId="0" applyNumberFormat="1" applyFont="1" applyFill="1" applyBorder="1" applyAlignment="1">
      <alignment horizontal="center"/>
    </xf>
    <xf numFmtId="173" fontId="108" fillId="31" borderId="59" xfId="0" applyNumberFormat="1" applyFont="1" applyFill="1" applyBorder="1" applyAlignment="1">
      <alignment horizontal="center"/>
    </xf>
    <xf numFmtId="0" fontId="108" fillId="31" borderId="22" xfId="0" applyFont="1" applyFill="1" applyBorder="1" applyAlignment="1">
      <alignment horizontal="center"/>
    </xf>
    <xf numFmtId="0" fontId="108" fillId="31" borderId="40" xfId="0" applyFont="1" applyFill="1" applyBorder="1" applyAlignment="1">
      <alignment horizontal="center"/>
    </xf>
    <xf numFmtId="173" fontId="108" fillId="31" borderId="57" xfId="0" applyNumberFormat="1" applyFont="1" applyFill="1" applyBorder="1" applyAlignment="1">
      <alignment horizontal="center"/>
    </xf>
    <xf numFmtId="173" fontId="108" fillId="31" borderId="53" xfId="0" applyNumberFormat="1" applyFont="1" applyFill="1" applyBorder="1" applyAlignment="1">
      <alignment horizontal="center"/>
    </xf>
    <xf numFmtId="0" fontId="108" fillId="31" borderId="29" xfId="0" applyFont="1" applyFill="1" applyBorder="1" applyAlignment="1">
      <alignment horizontal="center"/>
    </xf>
    <xf numFmtId="173" fontId="108" fillId="31" borderId="30" xfId="0" applyNumberFormat="1" applyFont="1" applyFill="1" applyBorder="1" applyAlignment="1">
      <alignment horizontal="center"/>
    </xf>
    <xf numFmtId="173" fontId="108" fillId="31" borderId="55" xfId="0" applyNumberFormat="1" applyFont="1" applyFill="1" applyBorder="1" applyAlignment="1">
      <alignment horizontal="center"/>
    </xf>
    <xf numFmtId="0" fontId="108" fillId="31" borderId="39" xfId="0" applyFont="1" applyFill="1" applyBorder="1" applyAlignment="1">
      <alignment horizontal="center"/>
    </xf>
    <xf numFmtId="173" fontId="108" fillId="31" borderId="54" xfId="0" applyNumberFormat="1" applyFont="1" applyFill="1" applyBorder="1" applyAlignment="1">
      <alignment horizontal="center"/>
    </xf>
    <xf numFmtId="0" fontId="109" fillId="31" borderId="10" xfId="0" applyFont="1" applyFill="1" applyBorder="1" applyAlignment="1">
      <alignment horizontal="center"/>
    </xf>
    <xf numFmtId="0" fontId="109" fillId="31" borderId="27" xfId="0" applyFont="1" applyFill="1" applyBorder="1" applyAlignment="1">
      <alignment horizontal="center"/>
    </xf>
    <xf numFmtId="173" fontId="109" fillId="31" borderId="52" xfId="0" applyNumberFormat="1" applyFont="1" applyFill="1" applyBorder="1" applyAlignment="1">
      <alignment horizontal="center"/>
    </xf>
    <xf numFmtId="0" fontId="109" fillId="31" borderId="25" xfId="0" applyFont="1" applyFill="1" applyBorder="1" applyAlignment="1">
      <alignment horizontal="center"/>
    </xf>
    <xf numFmtId="0" fontId="109" fillId="31" borderId="24" xfId="0" applyFont="1" applyFill="1" applyBorder="1" applyAlignment="1">
      <alignment horizontal="center"/>
    </xf>
    <xf numFmtId="173" fontId="109" fillId="31" borderId="56" xfId="0" applyNumberFormat="1" applyFont="1" applyFill="1" applyBorder="1" applyAlignment="1">
      <alignment horizontal="center"/>
    </xf>
    <xf numFmtId="171" fontId="109" fillId="31" borderId="42" xfId="0" applyNumberFormat="1" applyFont="1" applyFill="1" applyBorder="1" applyAlignment="1">
      <alignment horizontal="center"/>
    </xf>
    <xf numFmtId="0" fontId="109" fillId="31" borderId="33" xfId="0" applyFont="1" applyFill="1" applyBorder="1" applyAlignment="1">
      <alignment horizontal="center"/>
    </xf>
    <xf numFmtId="173" fontId="109" fillId="31" borderId="53" xfId="0" applyNumberFormat="1" applyFont="1" applyFill="1" applyBorder="1" applyAlignment="1">
      <alignment horizontal="center"/>
    </xf>
    <xf numFmtId="0" fontId="109" fillId="31" borderId="26" xfId="0" applyFont="1" applyFill="1" applyBorder="1" applyAlignment="1">
      <alignment horizontal="center"/>
    </xf>
    <xf numFmtId="0" fontId="109" fillId="31" borderId="39" xfId="0" applyFont="1" applyFill="1" applyBorder="1" applyAlignment="1">
      <alignment horizontal="center"/>
    </xf>
    <xf numFmtId="173" fontId="109" fillId="31" borderId="54" xfId="0" applyNumberFormat="1" applyFont="1" applyFill="1" applyBorder="1" applyAlignment="1">
      <alignment horizontal="center"/>
    </xf>
    <xf numFmtId="171" fontId="109" fillId="31" borderId="45" xfId="0" applyNumberFormat="1" applyFont="1" applyFill="1" applyBorder="1" applyAlignment="1">
      <alignment horizontal="center"/>
    </xf>
    <xf numFmtId="0" fontId="109" fillId="31" borderId="17" xfId="0" applyFont="1" applyFill="1" applyBorder="1" applyAlignment="1">
      <alignment horizontal="center"/>
    </xf>
    <xf numFmtId="173" fontId="109" fillId="31" borderId="49" xfId="0" applyNumberFormat="1" applyFont="1" applyFill="1" applyBorder="1" applyAlignment="1">
      <alignment horizontal="center"/>
    </xf>
    <xf numFmtId="171" fontId="109" fillId="31" borderId="43" xfId="0" applyNumberFormat="1" applyFont="1" applyFill="1" applyBorder="1" applyAlignment="1">
      <alignment horizontal="center"/>
    </xf>
    <xf numFmtId="0" fontId="109" fillId="31" borderId="22" xfId="0" applyFont="1" applyFill="1" applyBorder="1" applyAlignment="1">
      <alignment horizontal="center"/>
    </xf>
    <xf numFmtId="173" fontId="109" fillId="31" borderId="55" xfId="0" applyNumberFormat="1" applyFont="1" applyFill="1" applyBorder="1" applyAlignment="1">
      <alignment horizontal="center"/>
    </xf>
    <xf numFmtId="1" fontId="109" fillId="31" borderId="43" xfId="0" applyNumberFormat="1" applyFont="1" applyFill="1" applyBorder="1" applyAlignment="1">
      <alignment horizontal="center"/>
    </xf>
    <xf numFmtId="0" fontId="109" fillId="31" borderId="40" xfId="0" applyFont="1" applyFill="1" applyBorder="1" applyAlignment="1">
      <alignment horizontal="center"/>
    </xf>
    <xf numFmtId="173" fontId="109" fillId="31" borderId="50" xfId="0" applyNumberFormat="1" applyFont="1" applyFill="1" applyBorder="1" applyAlignment="1">
      <alignment horizontal="center"/>
    </xf>
    <xf numFmtId="173" fontId="109" fillId="31" borderId="57" xfId="0" applyNumberFormat="1" applyFont="1" applyFill="1" applyBorder="1" applyAlignment="1">
      <alignment horizontal="center"/>
    </xf>
    <xf numFmtId="0" fontId="109" fillId="31" borderId="37" xfId="0" applyFont="1" applyFill="1" applyBorder="1" applyAlignment="1">
      <alignment horizontal="center"/>
    </xf>
    <xf numFmtId="173" fontId="109" fillId="31" borderId="58" xfId="0" applyNumberFormat="1" applyFont="1" applyFill="1" applyBorder="1" applyAlignment="1">
      <alignment horizontal="center"/>
    </xf>
    <xf numFmtId="170" fontId="109" fillId="31" borderId="10" xfId="0" applyNumberFormat="1" applyFont="1" applyFill="1" applyBorder="1" applyAlignment="1">
      <alignment horizontal="center"/>
    </xf>
    <xf numFmtId="170" fontId="109" fillId="31" borderId="42" xfId="0" applyNumberFormat="1" applyFont="1" applyFill="1" applyBorder="1" applyAlignment="1">
      <alignment horizontal="center"/>
    </xf>
    <xf numFmtId="1" fontId="109" fillId="31" borderId="49" xfId="0" applyNumberFormat="1" applyFont="1" applyFill="1" applyBorder="1" applyAlignment="1">
      <alignment horizontal="center"/>
    </xf>
    <xf numFmtId="1" fontId="109" fillId="31" borderId="42" xfId="0" applyNumberFormat="1" applyFont="1" applyFill="1" applyBorder="1" applyAlignment="1">
      <alignment horizontal="center"/>
    </xf>
    <xf numFmtId="0" fontId="109" fillId="31" borderId="23" xfId="0" applyFont="1" applyFill="1" applyBorder="1" applyAlignment="1">
      <alignment horizontal="center"/>
    </xf>
    <xf numFmtId="0" fontId="109" fillId="31" borderId="18" xfId="0" applyFont="1" applyFill="1" applyBorder="1" applyAlignment="1">
      <alignment horizontal="center"/>
    </xf>
    <xf numFmtId="0" fontId="109" fillId="31" borderId="19" xfId="0" applyFont="1" applyFill="1" applyBorder="1" applyAlignment="1">
      <alignment horizontal="center"/>
    </xf>
    <xf numFmtId="0" fontId="109" fillId="31" borderId="21" xfId="0" applyFont="1" applyFill="1" applyBorder="1" applyAlignment="1">
      <alignment horizontal="center"/>
    </xf>
    <xf numFmtId="0" fontId="109" fillId="31" borderId="20" xfId="0" applyFont="1" applyFill="1" applyBorder="1" applyAlignment="1">
      <alignment horizontal="center"/>
    </xf>
    <xf numFmtId="0" fontId="109" fillId="31" borderId="29" xfId="0" applyFont="1" applyFill="1" applyBorder="1" applyAlignment="1">
      <alignment horizontal="center"/>
    </xf>
    <xf numFmtId="0" fontId="109" fillId="31" borderId="36" xfId="0" applyFont="1" applyFill="1" applyBorder="1" applyAlignment="1">
      <alignment horizontal="center"/>
    </xf>
    <xf numFmtId="0" fontId="109" fillId="31" borderId="38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173" fontId="7" fillId="35" borderId="15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173" fontId="7" fillId="35" borderId="10" xfId="0" applyNumberFormat="1" applyFont="1" applyFill="1" applyBorder="1" applyAlignment="1">
      <alignment horizontal="center"/>
    </xf>
    <xf numFmtId="1" fontId="4" fillId="31" borderId="56" xfId="0" applyNumberFormat="1" applyFont="1" applyFill="1" applyBorder="1" applyAlignment="1">
      <alignment horizontal="center"/>
    </xf>
    <xf numFmtId="0" fontId="4" fillId="31" borderId="60" xfId="0" applyFont="1" applyFill="1" applyBorder="1" applyAlignment="1">
      <alignment horizontal="center"/>
    </xf>
    <xf numFmtId="173" fontId="4" fillId="31" borderId="30" xfId="0" applyNumberFormat="1" applyFont="1" applyFill="1" applyBorder="1" applyAlignment="1">
      <alignment horizontal="center"/>
    </xf>
    <xf numFmtId="173" fontId="106" fillId="31" borderId="49" xfId="0" applyNumberFormat="1" applyFont="1" applyFill="1" applyBorder="1" applyAlignment="1">
      <alignment horizontal="center"/>
    </xf>
    <xf numFmtId="171" fontId="106" fillId="31" borderId="43" xfId="0" applyNumberFormat="1" applyFont="1" applyFill="1" applyBorder="1" applyAlignment="1">
      <alignment horizontal="center"/>
    </xf>
    <xf numFmtId="0" fontId="106" fillId="31" borderId="35" xfId="0" applyFont="1" applyFill="1" applyBorder="1" applyAlignment="1">
      <alignment horizontal="center"/>
    </xf>
    <xf numFmtId="0" fontId="106" fillId="31" borderId="33" xfId="0" applyFont="1" applyFill="1" applyBorder="1" applyAlignment="1">
      <alignment horizontal="center"/>
    </xf>
    <xf numFmtId="1" fontId="110" fillId="31" borderId="44" xfId="0" applyNumberFormat="1" applyFont="1" applyFill="1" applyBorder="1" applyAlignment="1">
      <alignment horizontal="center"/>
    </xf>
    <xf numFmtId="1" fontId="110" fillId="31" borderId="49" xfId="0" applyNumberFormat="1" applyFont="1" applyFill="1" applyBorder="1" applyAlignment="1">
      <alignment horizontal="center"/>
    </xf>
    <xf numFmtId="0" fontId="110" fillId="31" borderId="17" xfId="0" applyFont="1" applyFill="1" applyBorder="1" applyAlignment="1">
      <alignment horizontal="center"/>
    </xf>
    <xf numFmtId="0" fontId="110" fillId="31" borderId="25" xfId="0" applyFont="1" applyFill="1" applyBorder="1" applyAlignment="1">
      <alignment horizontal="center"/>
    </xf>
    <xf numFmtId="0" fontId="110" fillId="31" borderId="22" xfId="0" applyFont="1" applyFill="1" applyBorder="1" applyAlignment="1">
      <alignment horizontal="center"/>
    </xf>
    <xf numFmtId="1" fontId="110" fillId="31" borderId="55" xfId="0" applyNumberFormat="1" applyFont="1" applyFill="1" applyBorder="1" applyAlignment="1">
      <alignment horizontal="center"/>
    </xf>
    <xf numFmtId="1" fontId="10" fillId="31" borderId="55" xfId="0" applyNumberFormat="1" applyFont="1" applyFill="1" applyBorder="1" applyAlignment="1">
      <alignment horizontal="center"/>
    </xf>
    <xf numFmtId="1" fontId="14" fillId="31" borderId="50" xfId="0" applyNumberFormat="1" applyFont="1" applyFill="1" applyBorder="1" applyAlignment="1">
      <alignment horizontal="center"/>
    </xf>
    <xf numFmtId="1" fontId="109" fillId="31" borderId="56" xfId="0" applyNumberFormat="1" applyFont="1" applyFill="1" applyBorder="1" applyAlignment="1">
      <alignment horizontal="center"/>
    </xf>
    <xf numFmtId="0" fontId="111" fillId="31" borderId="10" xfId="0" applyFont="1" applyFill="1" applyBorder="1" applyAlignment="1">
      <alignment horizontal="center"/>
    </xf>
    <xf numFmtId="0" fontId="111" fillId="31" borderId="27" xfId="0" applyFont="1" applyFill="1" applyBorder="1" applyAlignment="1">
      <alignment horizontal="center"/>
    </xf>
    <xf numFmtId="173" fontId="111" fillId="31" borderId="52" xfId="0" applyNumberFormat="1" applyFont="1" applyFill="1" applyBorder="1" applyAlignment="1">
      <alignment horizontal="center"/>
    </xf>
    <xf numFmtId="171" fontId="111" fillId="31" borderId="10" xfId="0" applyNumberFormat="1" applyFont="1" applyFill="1" applyBorder="1" applyAlignment="1">
      <alignment horizontal="center"/>
    </xf>
    <xf numFmtId="0" fontId="111" fillId="31" borderId="25" xfId="0" applyFont="1" applyFill="1" applyBorder="1" applyAlignment="1">
      <alignment horizontal="center"/>
    </xf>
    <xf numFmtId="0" fontId="111" fillId="31" borderId="17" xfId="0" applyFont="1" applyFill="1" applyBorder="1" applyAlignment="1">
      <alignment horizontal="center"/>
    </xf>
    <xf numFmtId="173" fontId="111" fillId="31" borderId="49" xfId="0" applyNumberFormat="1" applyFont="1" applyFill="1" applyBorder="1" applyAlignment="1">
      <alignment horizontal="center"/>
    </xf>
    <xf numFmtId="171" fontId="111" fillId="31" borderId="43" xfId="0" applyNumberFormat="1" applyFont="1" applyFill="1" applyBorder="1" applyAlignment="1">
      <alignment horizontal="center"/>
    </xf>
    <xf numFmtId="171" fontId="111" fillId="31" borderId="45" xfId="0" applyNumberFormat="1" applyFont="1" applyFill="1" applyBorder="1" applyAlignment="1">
      <alignment horizontal="center"/>
    </xf>
    <xf numFmtId="171" fontId="18" fillId="31" borderId="43" xfId="0" applyNumberFormat="1" applyFont="1" applyFill="1" applyBorder="1" applyAlignment="1">
      <alignment horizontal="center"/>
    </xf>
    <xf numFmtId="173" fontId="18" fillId="31" borderId="56" xfId="0" applyNumberFormat="1" applyFont="1" applyFill="1" applyBorder="1" applyAlignment="1">
      <alignment horizontal="center"/>
    </xf>
    <xf numFmtId="0" fontId="18" fillId="31" borderId="25" xfId="0" applyFont="1" applyFill="1" applyBorder="1" applyAlignment="1">
      <alignment horizontal="center"/>
    </xf>
    <xf numFmtId="171" fontId="18" fillId="31" borderId="48" xfId="0" applyNumberFormat="1" applyFont="1" applyFill="1" applyBorder="1" applyAlignment="1">
      <alignment horizontal="center"/>
    </xf>
    <xf numFmtId="173" fontId="18" fillId="31" borderId="52" xfId="0" applyNumberFormat="1" applyFont="1" applyFill="1" applyBorder="1" applyAlignment="1">
      <alignment horizontal="center"/>
    </xf>
    <xf numFmtId="0" fontId="18" fillId="31" borderId="27" xfId="0" applyFont="1" applyFill="1" applyBorder="1" applyAlignment="1">
      <alignment horizontal="center"/>
    </xf>
    <xf numFmtId="0" fontId="18" fillId="31" borderId="10" xfId="0" applyFont="1" applyFill="1" applyBorder="1" applyAlignment="1">
      <alignment horizontal="center"/>
    </xf>
    <xf numFmtId="173" fontId="18" fillId="31" borderId="49" xfId="0" applyNumberFormat="1" applyFont="1" applyFill="1" applyBorder="1" applyAlignment="1">
      <alignment horizontal="center"/>
    </xf>
    <xf numFmtId="0" fontId="18" fillId="31" borderId="33" xfId="0" applyFont="1" applyFill="1" applyBorder="1" applyAlignment="1">
      <alignment horizontal="center"/>
    </xf>
    <xf numFmtId="0" fontId="18" fillId="31" borderId="35" xfId="0" applyFont="1" applyFill="1" applyBorder="1" applyAlignment="1">
      <alignment horizontal="center"/>
    </xf>
    <xf numFmtId="171" fontId="18" fillId="31" borderId="10" xfId="0" applyNumberFormat="1" applyFont="1" applyFill="1" applyBorder="1" applyAlignment="1">
      <alignment horizontal="center"/>
    </xf>
    <xf numFmtId="0" fontId="19" fillId="31" borderId="25" xfId="0" applyFont="1" applyFill="1" applyBorder="1" applyAlignment="1">
      <alignment horizontal="center"/>
    </xf>
    <xf numFmtId="0" fontId="19" fillId="31" borderId="17" xfId="0" applyFont="1" applyFill="1" applyBorder="1" applyAlignment="1">
      <alignment horizontal="center"/>
    </xf>
    <xf numFmtId="173" fontId="19" fillId="31" borderId="49" xfId="0" applyNumberFormat="1" applyFont="1" applyFill="1" applyBorder="1" applyAlignment="1">
      <alignment horizontal="center"/>
    </xf>
    <xf numFmtId="171" fontId="19" fillId="31" borderId="43" xfId="0" applyNumberFormat="1" applyFont="1" applyFill="1" applyBorder="1" applyAlignment="1">
      <alignment horizontal="center"/>
    </xf>
    <xf numFmtId="171" fontId="19" fillId="31" borderId="47" xfId="0" applyNumberFormat="1" applyFont="1" applyFill="1" applyBorder="1" applyAlignment="1">
      <alignment horizontal="center"/>
    </xf>
    <xf numFmtId="0" fontId="19" fillId="31" borderId="10" xfId="0" applyFont="1" applyFill="1" applyBorder="1" applyAlignment="1">
      <alignment horizontal="center"/>
    </xf>
    <xf numFmtId="0" fontId="19" fillId="31" borderId="27" xfId="0" applyFont="1" applyFill="1" applyBorder="1" applyAlignment="1">
      <alignment horizontal="center"/>
    </xf>
    <xf numFmtId="173" fontId="19" fillId="31" borderId="52" xfId="0" applyNumberFormat="1" applyFont="1" applyFill="1" applyBorder="1" applyAlignment="1">
      <alignment horizontal="center"/>
    </xf>
    <xf numFmtId="171" fontId="19" fillId="31" borderId="45" xfId="0" applyNumberFormat="1" applyFont="1" applyFill="1" applyBorder="1" applyAlignment="1">
      <alignment horizontal="center"/>
    </xf>
    <xf numFmtId="171" fontId="20" fillId="31" borderId="10" xfId="0" applyNumberFormat="1" applyFont="1" applyFill="1" applyBorder="1" applyAlignment="1">
      <alignment horizontal="center"/>
    </xf>
    <xf numFmtId="173" fontId="20" fillId="31" borderId="52" xfId="0" applyNumberFormat="1" applyFont="1" applyFill="1" applyBorder="1" applyAlignment="1">
      <alignment horizontal="center"/>
    </xf>
    <xf numFmtId="0" fontId="20" fillId="31" borderId="27" xfId="0" applyFont="1" applyFill="1" applyBorder="1" applyAlignment="1">
      <alignment horizontal="center"/>
    </xf>
    <xf numFmtId="0" fontId="20" fillId="31" borderId="10" xfId="0" applyFont="1" applyFill="1" applyBorder="1" applyAlignment="1">
      <alignment horizontal="center"/>
    </xf>
    <xf numFmtId="171" fontId="20" fillId="31" borderId="43" xfId="0" applyNumberFormat="1" applyFont="1" applyFill="1" applyBorder="1" applyAlignment="1">
      <alignment horizontal="center"/>
    </xf>
    <xf numFmtId="173" fontId="20" fillId="31" borderId="49" xfId="0" applyNumberFormat="1" applyFont="1" applyFill="1" applyBorder="1" applyAlignment="1">
      <alignment horizontal="center"/>
    </xf>
    <xf numFmtId="0" fontId="20" fillId="31" borderId="17" xfId="0" applyFont="1" applyFill="1" applyBorder="1" applyAlignment="1">
      <alignment horizontal="center"/>
    </xf>
    <xf numFmtId="0" fontId="20" fillId="31" borderId="25" xfId="0" applyFont="1" applyFill="1" applyBorder="1" applyAlignment="1">
      <alignment horizontal="center"/>
    </xf>
    <xf numFmtId="171" fontId="20" fillId="31" borderId="45" xfId="0" applyNumberFormat="1" applyFont="1" applyFill="1" applyBorder="1" applyAlignment="1">
      <alignment horizontal="center"/>
    </xf>
    <xf numFmtId="171" fontId="21" fillId="31" borderId="44" xfId="0" applyNumberFormat="1" applyFont="1" applyFill="1" applyBorder="1" applyAlignment="1">
      <alignment horizontal="center"/>
    </xf>
    <xf numFmtId="173" fontId="21" fillId="31" borderId="49" xfId="0" applyNumberFormat="1" applyFont="1" applyFill="1" applyBorder="1" applyAlignment="1">
      <alignment horizontal="center"/>
    </xf>
    <xf numFmtId="0" fontId="21" fillId="31" borderId="17" xfId="0" applyFont="1" applyFill="1" applyBorder="1" applyAlignment="1">
      <alignment horizontal="center"/>
    </xf>
    <xf numFmtId="0" fontId="21" fillId="31" borderId="25" xfId="0" applyFont="1" applyFill="1" applyBorder="1" applyAlignment="1">
      <alignment horizontal="center"/>
    </xf>
    <xf numFmtId="171" fontId="21" fillId="31" borderId="48" xfId="0" applyNumberFormat="1" applyFont="1" applyFill="1" applyBorder="1" applyAlignment="1">
      <alignment horizontal="center"/>
    </xf>
    <xf numFmtId="173" fontId="21" fillId="31" borderId="52" xfId="0" applyNumberFormat="1" applyFont="1" applyFill="1" applyBorder="1" applyAlignment="1">
      <alignment horizontal="center"/>
    </xf>
    <xf numFmtId="0" fontId="21" fillId="31" borderId="27" xfId="0" applyFont="1" applyFill="1" applyBorder="1" applyAlignment="1">
      <alignment horizontal="center"/>
    </xf>
    <xf numFmtId="0" fontId="21" fillId="31" borderId="10" xfId="0" applyFont="1" applyFill="1" applyBorder="1" applyAlignment="1">
      <alignment horizontal="center"/>
    </xf>
    <xf numFmtId="0" fontId="21" fillId="31" borderId="35" xfId="0" applyFont="1" applyFill="1" applyBorder="1" applyAlignment="1">
      <alignment horizontal="center"/>
    </xf>
    <xf numFmtId="0" fontId="21" fillId="31" borderId="33" xfId="0" applyFont="1" applyFill="1" applyBorder="1" applyAlignment="1">
      <alignment horizontal="center"/>
    </xf>
    <xf numFmtId="0" fontId="21" fillId="31" borderId="12" xfId="0" applyFont="1" applyFill="1" applyBorder="1" applyAlignment="1">
      <alignment horizontal="center"/>
    </xf>
    <xf numFmtId="0" fontId="21" fillId="31" borderId="61" xfId="0" applyFont="1" applyFill="1" applyBorder="1" applyAlignment="1">
      <alignment horizontal="center"/>
    </xf>
    <xf numFmtId="0" fontId="112" fillId="31" borderId="25" xfId="0" applyFont="1" applyFill="1" applyBorder="1" applyAlignment="1">
      <alignment horizontal="center"/>
    </xf>
    <xf numFmtId="0" fontId="112" fillId="31" borderId="17" xfId="0" applyFont="1" applyFill="1" applyBorder="1" applyAlignment="1">
      <alignment horizontal="center"/>
    </xf>
    <xf numFmtId="173" fontId="112" fillId="31" borderId="49" xfId="0" applyNumberFormat="1" applyFont="1" applyFill="1" applyBorder="1" applyAlignment="1">
      <alignment horizontal="center"/>
    </xf>
    <xf numFmtId="171" fontId="112" fillId="31" borderId="43" xfId="0" applyNumberFormat="1" applyFont="1" applyFill="1" applyBorder="1" applyAlignment="1">
      <alignment horizontal="center"/>
    </xf>
    <xf numFmtId="171" fontId="112" fillId="31" borderId="45" xfId="0" applyNumberFormat="1" applyFont="1" applyFill="1" applyBorder="1" applyAlignment="1">
      <alignment horizontal="center"/>
    </xf>
    <xf numFmtId="173" fontId="112" fillId="31" borderId="52" xfId="0" applyNumberFormat="1" applyFont="1" applyFill="1" applyBorder="1" applyAlignment="1">
      <alignment horizontal="center"/>
    </xf>
    <xf numFmtId="0" fontId="112" fillId="31" borderId="27" xfId="0" applyFont="1" applyFill="1" applyBorder="1" applyAlignment="1">
      <alignment horizontal="center"/>
    </xf>
    <xf numFmtId="0" fontId="112" fillId="31" borderId="10" xfId="0" applyFont="1" applyFill="1" applyBorder="1" applyAlignment="1">
      <alignment horizontal="center"/>
    </xf>
    <xf numFmtId="171" fontId="22" fillId="31" borderId="42" xfId="0" applyNumberFormat="1" applyFont="1" applyFill="1" applyBorder="1" applyAlignment="1">
      <alignment horizontal="center"/>
    </xf>
    <xf numFmtId="173" fontId="22" fillId="31" borderId="56" xfId="0" applyNumberFormat="1" applyFont="1" applyFill="1" applyBorder="1" applyAlignment="1">
      <alignment horizontal="center"/>
    </xf>
    <xf numFmtId="0" fontId="22" fillId="31" borderId="24" xfId="0" applyFont="1" applyFill="1" applyBorder="1" applyAlignment="1">
      <alignment horizontal="center"/>
    </xf>
    <xf numFmtId="0" fontId="22" fillId="31" borderId="25" xfId="0" applyFont="1" applyFill="1" applyBorder="1" applyAlignment="1">
      <alignment horizontal="center"/>
    </xf>
    <xf numFmtId="0" fontId="22" fillId="31" borderId="10" xfId="0" applyFont="1" applyFill="1" applyBorder="1" applyAlignment="1">
      <alignment horizontal="center"/>
    </xf>
    <xf numFmtId="0" fontId="22" fillId="31" borderId="27" xfId="0" applyFont="1" applyFill="1" applyBorder="1" applyAlignment="1">
      <alignment horizontal="center"/>
    </xf>
    <xf numFmtId="173" fontId="22" fillId="31" borderId="52" xfId="0" applyNumberFormat="1" applyFont="1" applyFill="1" applyBorder="1" applyAlignment="1">
      <alignment horizontal="center"/>
    </xf>
    <xf numFmtId="171" fontId="22" fillId="31" borderId="45" xfId="0" applyNumberFormat="1" applyFont="1" applyFill="1" applyBorder="1" applyAlignment="1">
      <alignment horizontal="center"/>
    </xf>
    <xf numFmtId="171" fontId="22" fillId="31" borderId="43" xfId="0" applyNumberFormat="1" applyFont="1" applyFill="1" applyBorder="1" applyAlignment="1">
      <alignment horizontal="center"/>
    </xf>
    <xf numFmtId="173" fontId="22" fillId="31" borderId="49" xfId="0" applyNumberFormat="1" applyFont="1" applyFill="1" applyBorder="1" applyAlignment="1">
      <alignment horizontal="center"/>
    </xf>
    <xf numFmtId="0" fontId="22" fillId="31" borderId="17" xfId="0" applyFont="1" applyFill="1" applyBorder="1" applyAlignment="1">
      <alignment horizontal="center"/>
    </xf>
    <xf numFmtId="0" fontId="23" fillId="31" borderId="31" xfId="0" applyFont="1" applyFill="1" applyBorder="1" applyAlignment="1">
      <alignment horizontal="center"/>
    </xf>
    <xf numFmtId="0" fontId="23" fillId="31" borderId="24" xfId="0" applyFont="1" applyFill="1" applyBorder="1" applyAlignment="1">
      <alignment horizontal="center"/>
    </xf>
    <xf numFmtId="173" fontId="23" fillId="31" borderId="56" xfId="0" applyNumberFormat="1" applyFont="1" applyFill="1" applyBorder="1" applyAlignment="1">
      <alignment horizontal="center"/>
    </xf>
    <xf numFmtId="171" fontId="23" fillId="31" borderId="44" xfId="0" applyNumberFormat="1" applyFont="1" applyFill="1" applyBorder="1" applyAlignment="1">
      <alignment horizontal="center"/>
    </xf>
    <xf numFmtId="173" fontId="23" fillId="31" borderId="49" xfId="0" applyNumberFormat="1" applyFont="1" applyFill="1" applyBorder="1" applyAlignment="1">
      <alignment horizontal="center"/>
    </xf>
    <xf numFmtId="0" fontId="23" fillId="31" borderId="17" xfId="0" applyFont="1" applyFill="1" applyBorder="1" applyAlignment="1">
      <alignment horizontal="center"/>
    </xf>
    <xf numFmtId="0" fontId="24" fillId="31" borderId="25" xfId="0" applyFont="1" applyFill="1" applyBorder="1" applyAlignment="1">
      <alignment horizontal="center"/>
    </xf>
    <xf numFmtId="173" fontId="24" fillId="31" borderId="49" xfId="0" applyNumberFormat="1" applyFont="1" applyFill="1" applyBorder="1" applyAlignment="1">
      <alignment horizontal="center"/>
    </xf>
    <xf numFmtId="0" fontId="24" fillId="31" borderId="17" xfId="0" applyFont="1" applyFill="1" applyBorder="1" applyAlignment="1">
      <alignment horizontal="center"/>
    </xf>
    <xf numFmtId="0" fontId="23" fillId="31" borderId="22" xfId="0" applyFont="1" applyFill="1" applyBorder="1" applyAlignment="1">
      <alignment horizontal="center"/>
    </xf>
    <xf numFmtId="173" fontId="23" fillId="31" borderId="55" xfId="0" applyNumberFormat="1" applyFont="1" applyFill="1" applyBorder="1" applyAlignment="1">
      <alignment horizontal="center"/>
    </xf>
    <xf numFmtId="171" fontId="1" fillId="31" borderId="44" xfId="0" applyNumberFormat="1" applyFont="1" applyFill="1" applyBorder="1" applyAlignment="1">
      <alignment horizontal="center"/>
    </xf>
    <xf numFmtId="173" fontId="1" fillId="31" borderId="49" xfId="0" applyNumberFormat="1" applyFont="1" applyFill="1" applyBorder="1" applyAlignment="1">
      <alignment horizontal="center"/>
    </xf>
    <xf numFmtId="0" fontId="1" fillId="31" borderId="17" xfId="0" applyFont="1" applyFill="1" applyBorder="1" applyAlignment="1">
      <alignment horizontal="center"/>
    </xf>
    <xf numFmtId="0" fontId="1" fillId="31" borderId="25" xfId="0" applyFont="1" applyFill="1" applyBorder="1" applyAlignment="1">
      <alignment horizontal="center"/>
    </xf>
    <xf numFmtId="0" fontId="1" fillId="31" borderId="10" xfId="0" applyFont="1" applyFill="1" applyBorder="1" applyAlignment="1">
      <alignment horizontal="center"/>
    </xf>
    <xf numFmtId="0" fontId="1" fillId="31" borderId="27" xfId="0" applyFont="1" applyFill="1" applyBorder="1" applyAlignment="1">
      <alignment horizontal="center"/>
    </xf>
    <xf numFmtId="173" fontId="1" fillId="31" borderId="52" xfId="0" applyNumberFormat="1" applyFont="1" applyFill="1" applyBorder="1" applyAlignment="1">
      <alignment horizontal="center"/>
    </xf>
    <xf numFmtId="171" fontId="1" fillId="31" borderId="48" xfId="0" applyNumberFormat="1" applyFont="1" applyFill="1" applyBorder="1" applyAlignment="1">
      <alignment horizontal="center"/>
    </xf>
    <xf numFmtId="173" fontId="25" fillId="31" borderId="52" xfId="0" applyNumberFormat="1" applyFont="1" applyFill="1" applyBorder="1" applyAlignment="1">
      <alignment horizontal="center"/>
    </xf>
    <xf numFmtId="171" fontId="25" fillId="31" borderId="44" xfId="0" applyNumberFormat="1" applyFont="1" applyFill="1" applyBorder="1" applyAlignment="1">
      <alignment horizontal="center"/>
    </xf>
    <xf numFmtId="173" fontId="25" fillId="31" borderId="49" xfId="0" applyNumberFormat="1" applyFont="1" applyFill="1" applyBorder="1" applyAlignment="1">
      <alignment horizontal="center"/>
    </xf>
    <xf numFmtId="171" fontId="25" fillId="31" borderId="48" xfId="0" applyNumberFormat="1" applyFont="1" applyFill="1" applyBorder="1" applyAlignment="1">
      <alignment horizontal="center"/>
    </xf>
    <xf numFmtId="0" fontId="25" fillId="31" borderId="61" xfId="0" applyFont="1" applyFill="1" applyBorder="1" applyAlignment="1">
      <alignment horizontal="center"/>
    </xf>
    <xf numFmtId="0" fontId="25" fillId="31" borderId="12" xfId="0" applyFont="1" applyFill="1" applyBorder="1" applyAlignment="1">
      <alignment horizontal="center"/>
    </xf>
    <xf numFmtId="0" fontId="113" fillId="31" borderId="25" xfId="0" applyFont="1" applyFill="1" applyBorder="1" applyAlignment="1">
      <alignment horizontal="center"/>
    </xf>
    <xf numFmtId="0" fontId="113" fillId="31" borderId="17" xfId="0" applyFont="1" applyFill="1" applyBorder="1" applyAlignment="1">
      <alignment horizontal="center"/>
    </xf>
    <xf numFmtId="173" fontId="113" fillId="31" borderId="49" xfId="0" applyNumberFormat="1" applyFont="1" applyFill="1" applyBorder="1" applyAlignment="1">
      <alignment horizontal="center"/>
    </xf>
    <xf numFmtId="171" fontId="113" fillId="31" borderId="43" xfId="0" applyNumberFormat="1" applyFont="1" applyFill="1" applyBorder="1" applyAlignment="1">
      <alignment horizontal="center"/>
    </xf>
    <xf numFmtId="1" fontId="9" fillId="31" borderId="56" xfId="0" applyNumberFormat="1" applyFont="1" applyFill="1" applyBorder="1" applyAlignment="1">
      <alignment horizontal="center"/>
    </xf>
    <xf numFmtId="1" fontId="10" fillId="31" borderId="53" xfId="0" applyNumberFormat="1" applyFont="1" applyFill="1" applyBorder="1" applyAlignment="1">
      <alignment horizontal="center"/>
    </xf>
    <xf numFmtId="1" fontId="108" fillId="31" borderId="53" xfId="0" applyNumberFormat="1" applyFont="1" applyFill="1" applyBorder="1" applyAlignment="1">
      <alignment horizontal="center"/>
    </xf>
    <xf numFmtId="1" fontId="109" fillId="31" borderId="53" xfId="0" applyNumberFormat="1" applyFont="1" applyFill="1" applyBorder="1" applyAlignment="1">
      <alignment horizontal="center"/>
    </xf>
    <xf numFmtId="1" fontId="109" fillId="31" borderId="54" xfId="0" applyNumberFormat="1" applyFont="1" applyFill="1" applyBorder="1" applyAlignment="1">
      <alignment horizontal="center"/>
    </xf>
    <xf numFmtId="1" fontId="9" fillId="31" borderId="43" xfId="0" applyNumberFormat="1" applyFont="1" applyFill="1" applyBorder="1" applyAlignment="1">
      <alignment horizontal="center"/>
    </xf>
    <xf numFmtId="1" fontId="9" fillId="31" borderId="55" xfId="0" applyNumberFormat="1" applyFont="1" applyFill="1" applyBorder="1" applyAlignment="1">
      <alignment horizontal="center"/>
    </xf>
    <xf numFmtId="1" fontId="4" fillId="31" borderId="55" xfId="0" applyNumberFormat="1" applyFont="1" applyFill="1" applyBorder="1" applyAlignment="1">
      <alignment horizontal="center"/>
    </xf>
    <xf numFmtId="1" fontId="4" fillId="31" borderId="44" xfId="0" applyNumberFormat="1" applyFont="1" applyFill="1" applyBorder="1" applyAlignment="1">
      <alignment horizontal="center"/>
    </xf>
    <xf numFmtId="0" fontId="26" fillId="31" borderId="35" xfId="0" applyFont="1" applyFill="1" applyBorder="1" applyAlignment="1">
      <alignment horizontal="center"/>
    </xf>
    <xf numFmtId="1" fontId="3" fillId="31" borderId="55" xfId="0" applyNumberFormat="1" applyFont="1" applyFill="1" applyBorder="1" applyAlignment="1">
      <alignment horizontal="center"/>
    </xf>
    <xf numFmtId="1" fontId="9" fillId="31" borderId="50" xfId="0" applyNumberFormat="1" applyFont="1" applyFill="1" applyBorder="1" applyAlignment="1">
      <alignment horizontal="center"/>
    </xf>
    <xf numFmtId="1" fontId="10" fillId="31" borderId="52" xfId="0" applyNumberFormat="1" applyFont="1" applyFill="1" applyBorder="1" applyAlignment="1">
      <alignment horizontal="center"/>
    </xf>
    <xf numFmtId="1" fontId="10" fillId="31" borderId="45" xfId="0" applyNumberFormat="1" applyFont="1" applyFill="1" applyBorder="1" applyAlignment="1">
      <alignment horizontal="center"/>
    </xf>
    <xf numFmtId="1" fontId="14" fillId="31" borderId="55" xfId="0" applyNumberFormat="1" applyFont="1" applyFill="1" applyBorder="1" applyAlignment="1">
      <alignment horizontal="center"/>
    </xf>
    <xf numFmtId="1" fontId="109" fillId="31" borderId="50" xfId="0" applyNumberFormat="1" applyFont="1" applyFill="1" applyBorder="1" applyAlignment="1">
      <alignment horizontal="center"/>
    </xf>
    <xf numFmtId="1" fontId="108" fillId="31" borderId="50" xfId="0" applyNumberFormat="1" applyFont="1" applyFill="1" applyBorder="1" applyAlignment="1">
      <alignment horizontal="center"/>
    </xf>
    <xf numFmtId="1" fontId="13" fillId="31" borderId="50" xfId="0" applyNumberFormat="1" applyFont="1" applyFill="1" applyBorder="1" applyAlignment="1">
      <alignment horizontal="center"/>
    </xf>
    <xf numFmtId="1" fontId="11" fillId="31" borderId="55" xfId="0" applyNumberFormat="1" applyFont="1" applyFill="1" applyBorder="1" applyAlignment="1">
      <alignment horizontal="center"/>
    </xf>
    <xf numFmtId="1" fontId="4" fillId="31" borderId="58" xfId="0" applyNumberFormat="1" applyFont="1" applyFill="1" applyBorder="1" applyAlignment="1">
      <alignment horizontal="center"/>
    </xf>
    <xf numFmtId="0" fontId="18" fillId="31" borderId="17" xfId="0" applyFont="1" applyFill="1" applyBorder="1" applyAlignment="1">
      <alignment horizontal="center"/>
    </xf>
    <xf numFmtId="0" fontId="25" fillId="31" borderId="17" xfId="0" applyFont="1" applyFill="1" applyBorder="1" applyAlignment="1">
      <alignment horizontal="center"/>
    </xf>
    <xf numFmtId="0" fontId="114" fillId="31" borderId="25" xfId="0" applyFont="1" applyFill="1" applyBorder="1" applyAlignment="1">
      <alignment horizontal="center"/>
    </xf>
    <xf numFmtId="0" fontId="25" fillId="31" borderId="25" xfId="0" applyFont="1" applyFill="1" applyBorder="1" applyAlignment="1">
      <alignment horizontal="center"/>
    </xf>
    <xf numFmtId="0" fontId="25" fillId="31" borderId="24" xfId="0" applyFont="1" applyFill="1" applyBorder="1" applyAlignment="1">
      <alignment horizontal="center"/>
    </xf>
    <xf numFmtId="171" fontId="25" fillId="31" borderId="43" xfId="0" applyNumberFormat="1" applyFont="1" applyFill="1" applyBorder="1" applyAlignment="1">
      <alignment horizontal="center"/>
    </xf>
    <xf numFmtId="0" fontId="1" fillId="31" borderId="22" xfId="0" applyFont="1" applyFill="1" applyBorder="1" applyAlignment="1">
      <alignment horizontal="center"/>
    </xf>
    <xf numFmtId="173" fontId="1" fillId="31" borderId="55" xfId="0" applyNumberFormat="1" applyFont="1" applyFill="1" applyBorder="1" applyAlignment="1">
      <alignment horizontal="center"/>
    </xf>
    <xf numFmtId="0" fontId="112" fillId="31" borderId="41" xfId="0" applyFont="1" applyFill="1" applyBorder="1" applyAlignment="1">
      <alignment horizontal="center"/>
    </xf>
    <xf numFmtId="173" fontId="112" fillId="31" borderId="50" xfId="0" applyNumberFormat="1" applyFont="1" applyFill="1" applyBorder="1" applyAlignment="1">
      <alignment horizontal="center"/>
    </xf>
    <xf numFmtId="173" fontId="18" fillId="31" borderId="55" xfId="0" applyNumberFormat="1" applyFont="1" applyFill="1" applyBorder="1" applyAlignment="1">
      <alignment horizontal="center"/>
    </xf>
    <xf numFmtId="0" fontId="18" fillId="31" borderId="22" xfId="0" applyFont="1" applyFill="1" applyBorder="1" applyAlignment="1">
      <alignment horizontal="center"/>
    </xf>
    <xf numFmtId="171" fontId="21" fillId="31" borderId="43" xfId="0" applyNumberFormat="1" applyFont="1" applyFill="1" applyBorder="1" applyAlignment="1">
      <alignment horizontal="center"/>
    </xf>
    <xf numFmtId="173" fontId="21" fillId="31" borderId="56" xfId="0" applyNumberFormat="1" applyFont="1" applyFill="1" applyBorder="1" applyAlignment="1">
      <alignment horizontal="center"/>
    </xf>
    <xf numFmtId="0" fontId="21" fillId="31" borderId="62" xfId="0" applyFont="1" applyFill="1" applyBorder="1" applyAlignment="1">
      <alignment horizontal="center"/>
    </xf>
    <xf numFmtId="171" fontId="23" fillId="31" borderId="48" xfId="0" applyNumberFormat="1" applyFont="1" applyFill="1" applyBorder="1" applyAlignment="1">
      <alignment horizontal="center"/>
    </xf>
    <xf numFmtId="173" fontId="23" fillId="31" borderId="52" xfId="0" applyNumberFormat="1" applyFont="1" applyFill="1" applyBorder="1" applyAlignment="1">
      <alignment horizontal="center"/>
    </xf>
    <xf numFmtId="0" fontId="23" fillId="31" borderId="27" xfId="0" applyFont="1" applyFill="1" applyBorder="1" applyAlignment="1">
      <alignment horizontal="center"/>
    </xf>
    <xf numFmtId="0" fontId="24" fillId="31" borderId="10" xfId="0" applyFont="1" applyFill="1" applyBorder="1" applyAlignment="1">
      <alignment horizontal="center"/>
    </xf>
    <xf numFmtId="171" fontId="1" fillId="31" borderId="12" xfId="0" applyNumberFormat="1" applyFont="1" applyFill="1" applyBorder="1" applyAlignment="1">
      <alignment horizontal="center"/>
    </xf>
    <xf numFmtId="0" fontId="1" fillId="31" borderId="11" xfId="0" applyFont="1" applyFill="1" applyBorder="1" applyAlignment="1">
      <alignment horizontal="center"/>
    </xf>
    <xf numFmtId="171" fontId="23" fillId="31" borderId="42" xfId="0" applyNumberFormat="1" applyFont="1" applyFill="1" applyBorder="1" applyAlignment="1">
      <alignment horizontal="center"/>
    </xf>
    <xf numFmtId="171" fontId="25" fillId="31" borderId="42" xfId="0" applyNumberFormat="1" applyFont="1" applyFill="1" applyBorder="1" applyAlignment="1">
      <alignment horizontal="center"/>
    </xf>
    <xf numFmtId="173" fontId="25" fillId="31" borderId="56" xfId="0" applyNumberFormat="1" applyFont="1" applyFill="1" applyBorder="1" applyAlignment="1">
      <alignment horizontal="center"/>
    </xf>
    <xf numFmtId="173" fontId="0" fillId="30" borderId="0" xfId="0" applyNumberFormat="1" applyFont="1" applyFill="1" applyAlignment="1">
      <alignment/>
    </xf>
    <xf numFmtId="0" fontId="28" fillId="31" borderId="10" xfId="0" applyFont="1" applyFill="1" applyBorder="1" applyAlignment="1">
      <alignment horizontal="center"/>
    </xf>
    <xf numFmtId="0" fontId="28" fillId="31" borderId="27" xfId="0" applyFont="1" applyFill="1" applyBorder="1" applyAlignment="1">
      <alignment horizontal="center"/>
    </xf>
    <xf numFmtId="173" fontId="28" fillId="31" borderId="52" xfId="0" applyNumberFormat="1" applyFont="1" applyFill="1" applyBorder="1" applyAlignment="1">
      <alignment horizontal="center"/>
    </xf>
    <xf numFmtId="173" fontId="29" fillId="31" borderId="52" xfId="0" applyNumberFormat="1" applyFont="1" applyFill="1" applyBorder="1" applyAlignment="1">
      <alignment horizontal="center"/>
    </xf>
    <xf numFmtId="171" fontId="29" fillId="31" borderId="45" xfId="0" applyNumberFormat="1" applyFont="1" applyFill="1" applyBorder="1" applyAlignment="1">
      <alignment horizontal="center"/>
    </xf>
    <xf numFmtId="0" fontId="115" fillId="31" borderId="17" xfId="0" applyFont="1" applyFill="1" applyBorder="1" applyAlignment="1">
      <alignment horizontal="center"/>
    </xf>
    <xf numFmtId="0" fontId="115" fillId="31" borderId="25" xfId="0" applyFont="1" applyFill="1" applyBorder="1" applyAlignment="1">
      <alignment horizontal="center"/>
    </xf>
    <xf numFmtId="0" fontId="31" fillId="31" borderId="17" xfId="0" applyFont="1" applyFill="1" applyBorder="1" applyAlignment="1">
      <alignment horizontal="center"/>
    </xf>
    <xf numFmtId="0" fontId="31" fillId="31" borderId="25" xfId="0" applyFont="1" applyFill="1" applyBorder="1" applyAlignment="1">
      <alignment horizontal="center"/>
    </xf>
    <xf numFmtId="0" fontId="32" fillId="31" borderId="17" xfId="0" applyFont="1" applyFill="1" applyBorder="1" applyAlignment="1">
      <alignment horizontal="center"/>
    </xf>
    <xf numFmtId="0" fontId="32" fillId="31" borderId="25" xfId="0" applyFont="1" applyFill="1" applyBorder="1" applyAlignment="1">
      <alignment horizontal="center"/>
    </xf>
    <xf numFmtId="0" fontId="33" fillId="31" borderId="17" xfId="0" applyFont="1" applyFill="1" applyBorder="1" applyAlignment="1">
      <alignment horizontal="center"/>
    </xf>
    <xf numFmtId="0" fontId="33" fillId="31" borderId="25" xfId="0" applyFont="1" applyFill="1" applyBorder="1" applyAlignment="1">
      <alignment horizontal="center"/>
    </xf>
    <xf numFmtId="0" fontId="34" fillId="31" borderId="22" xfId="0" applyFont="1" applyFill="1" applyBorder="1" applyAlignment="1">
      <alignment horizontal="center"/>
    </xf>
    <xf numFmtId="0" fontId="35" fillId="31" borderId="25" xfId="0" applyFont="1" applyFill="1" applyBorder="1" applyAlignment="1">
      <alignment horizontal="center"/>
    </xf>
    <xf numFmtId="0" fontId="27" fillId="31" borderId="17" xfId="0" applyFont="1" applyFill="1" applyBorder="1" applyAlignment="1">
      <alignment horizontal="center"/>
    </xf>
    <xf numFmtId="0" fontId="27" fillId="31" borderId="25" xfId="0" applyFont="1" applyFill="1" applyBorder="1" applyAlignment="1">
      <alignment horizontal="center"/>
    </xf>
    <xf numFmtId="173" fontId="115" fillId="31" borderId="49" xfId="0" applyNumberFormat="1" applyFont="1" applyFill="1" applyBorder="1" applyAlignment="1">
      <alignment horizontal="center"/>
    </xf>
    <xf numFmtId="173" fontId="31" fillId="31" borderId="49" xfId="0" applyNumberFormat="1" applyFont="1" applyFill="1" applyBorder="1" applyAlignment="1">
      <alignment horizontal="center"/>
    </xf>
    <xf numFmtId="173" fontId="27" fillId="31" borderId="49" xfId="0" applyNumberFormat="1" applyFont="1" applyFill="1" applyBorder="1" applyAlignment="1">
      <alignment horizontal="center"/>
    </xf>
    <xf numFmtId="173" fontId="32" fillId="31" borderId="49" xfId="0" applyNumberFormat="1" applyFont="1" applyFill="1" applyBorder="1" applyAlignment="1">
      <alignment horizontal="center"/>
    </xf>
    <xf numFmtId="173" fontId="33" fillId="31" borderId="49" xfId="0" applyNumberFormat="1" applyFont="1" applyFill="1" applyBorder="1" applyAlignment="1">
      <alignment horizontal="center"/>
    </xf>
    <xf numFmtId="171" fontId="115" fillId="31" borderId="43" xfId="0" applyNumberFormat="1" applyFont="1" applyFill="1" applyBorder="1" applyAlignment="1">
      <alignment horizontal="center"/>
    </xf>
    <xf numFmtId="171" fontId="31" fillId="31" borderId="43" xfId="0" applyNumberFormat="1" applyFont="1" applyFill="1" applyBorder="1" applyAlignment="1">
      <alignment horizontal="center"/>
    </xf>
    <xf numFmtId="171" fontId="27" fillId="31" borderId="44" xfId="0" applyNumberFormat="1" applyFont="1" applyFill="1" applyBorder="1" applyAlignment="1">
      <alignment horizontal="center"/>
    </xf>
    <xf numFmtId="171" fontId="32" fillId="31" borderId="43" xfId="0" applyNumberFormat="1" applyFont="1" applyFill="1" applyBorder="1" applyAlignment="1">
      <alignment horizontal="center"/>
    </xf>
    <xf numFmtId="171" fontId="35" fillId="31" borderId="44" xfId="0" applyNumberFormat="1" applyFont="1" applyFill="1" applyBorder="1" applyAlignment="1">
      <alignment horizontal="center"/>
    </xf>
    <xf numFmtId="171" fontId="28" fillId="31" borderId="45" xfId="0" applyNumberFormat="1" applyFont="1" applyFill="1" applyBorder="1" applyAlignment="1">
      <alignment horizontal="center"/>
    </xf>
    <xf numFmtId="0" fontId="28" fillId="31" borderId="25" xfId="0" applyFont="1" applyFill="1" applyBorder="1" applyAlignment="1">
      <alignment horizontal="center"/>
    </xf>
    <xf numFmtId="171" fontId="28" fillId="31" borderId="43" xfId="0" applyNumberFormat="1" applyFont="1" applyFill="1" applyBorder="1" applyAlignment="1">
      <alignment horizontal="center"/>
    </xf>
    <xf numFmtId="1" fontId="108" fillId="31" borderId="56" xfId="0" applyNumberFormat="1" applyFont="1" applyFill="1" applyBorder="1" applyAlignment="1">
      <alignment horizontal="center"/>
    </xf>
    <xf numFmtId="1" fontId="14" fillId="31" borderId="56" xfId="0" applyNumberFormat="1" applyFont="1" applyFill="1" applyBorder="1" applyAlignment="1">
      <alignment horizontal="center"/>
    </xf>
    <xf numFmtId="1" fontId="13" fillId="31" borderId="56" xfId="0" applyNumberFormat="1" applyFont="1" applyFill="1" applyBorder="1" applyAlignment="1">
      <alignment horizontal="center"/>
    </xf>
    <xf numFmtId="1" fontId="10" fillId="31" borderId="56" xfId="0" applyNumberFormat="1" applyFont="1" applyFill="1" applyBorder="1" applyAlignment="1">
      <alignment horizontal="center"/>
    </xf>
    <xf numFmtId="1" fontId="6" fillId="31" borderId="53" xfId="0" applyNumberFormat="1" applyFont="1" applyFill="1" applyBorder="1" applyAlignment="1">
      <alignment horizontal="center"/>
    </xf>
    <xf numFmtId="1" fontId="6" fillId="31" borderId="56" xfId="0" applyNumberFormat="1" applyFont="1" applyFill="1" applyBorder="1" applyAlignment="1">
      <alignment horizontal="center"/>
    </xf>
    <xf numFmtId="1" fontId="6" fillId="31" borderId="46" xfId="0" applyNumberFormat="1" applyFont="1" applyFill="1" applyBorder="1" applyAlignment="1">
      <alignment horizontal="center"/>
    </xf>
    <xf numFmtId="1" fontId="0" fillId="31" borderId="53" xfId="0" applyNumberFormat="1" applyFont="1" applyFill="1" applyBorder="1" applyAlignment="1">
      <alignment horizontal="center"/>
    </xf>
    <xf numFmtId="1" fontId="0" fillId="31" borderId="42" xfId="0" applyNumberFormat="1" applyFont="1" applyFill="1" applyBorder="1" applyAlignment="1">
      <alignment horizontal="center"/>
    </xf>
    <xf numFmtId="1" fontId="4" fillId="31" borderId="53" xfId="0" applyNumberFormat="1" applyFont="1" applyFill="1" applyBorder="1" applyAlignment="1">
      <alignment horizontal="center"/>
    </xf>
    <xf numFmtId="1" fontId="9" fillId="31" borderId="53" xfId="0" applyNumberFormat="1" applyFont="1" applyFill="1" applyBorder="1" applyAlignment="1">
      <alignment horizontal="center"/>
    </xf>
    <xf numFmtId="1" fontId="3" fillId="31" borderId="53" xfId="0" applyNumberFormat="1" applyFont="1" applyFill="1" applyBorder="1" applyAlignment="1">
      <alignment horizontal="center"/>
    </xf>
    <xf numFmtId="1" fontId="3" fillId="31" borderId="54" xfId="0" applyNumberFormat="1" applyFont="1" applyFill="1" applyBorder="1" applyAlignment="1">
      <alignment horizontal="center"/>
    </xf>
    <xf numFmtId="1" fontId="3" fillId="31" borderId="42" xfId="0" applyNumberFormat="1" applyFont="1" applyFill="1" applyBorder="1" applyAlignment="1">
      <alignment horizontal="center"/>
    </xf>
    <xf numFmtId="1" fontId="109" fillId="31" borderId="55" xfId="0" applyNumberFormat="1" applyFont="1" applyFill="1" applyBorder="1" applyAlignment="1">
      <alignment horizontal="center"/>
    </xf>
    <xf numFmtId="1" fontId="108" fillId="31" borderId="55" xfId="0" applyNumberFormat="1" applyFont="1" applyFill="1" applyBorder="1" applyAlignment="1">
      <alignment horizontal="center"/>
    </xf>
    <xf numFmtId="1" fontId="13" fillId="31" borderId="55" xfId="0" applyNumberFormat="1" applyFont="1" applyFill="1" applyBorder="1" applyAlignment="1">
      <alignment horizontal="center"/>
    </xf>
    <xf numFmtId="1" fontId="6" fillId="31" borderId="55" xfId="0" applyNumberFormat="1" applyFont="1" applyFill="1" applyBorder="1" applyAlignment="1">
      <alignment horizontal="center"/>
    </xf>
    <xf numFmtId="1" fontId="0" fillId="31" borderId="55" xfId="0" applyNumberFormat="1" applyFont="1" applyFill="1" applyBorder="1" applyAlignment="1">
      <alignment horizontal="center"/>
    </xf>
    <xf numFmtId="1" fontId="0" fillId="31" borderId="49" xfId="0" applyNumberFormat="1" applyFont="1" applyFill="1" applyBorder="1" applyAlignment="1">
      <alignment horizontal="center"/>
    </xf>
    <xf numFmtId="1" fontId="109" fillId="31" borderId="59" xfId="0" applyNumberFormat="1" applyFont="1" applyFill="1" applyBorder="1" applyAlignment="1">
      <alignment horizontal="center"/>
    </xf>
    <xf numFmtId="1" fontId="10" fillId="31" borderId="50" xfId="0" applyNumberFormat="1" applyFont="1" applyFill="1" applyBorder="1" applyAlignment="1">
      <alignment horizontal="center"/>
    </xf>
    <xf numFmtId="1" fontId="6" fillId="31" borderId="50" xfId="0" applyNumberFormat="1" applyFont="1" applyFill="1" applyBorder="1" applyAlignment="1">
      <alignment horizontal="center"/>
    </xf>
    <xf numFmtId="1" fontId="3" fillId="31" borderId="57" xfId="0" applyNumberFormat="1" applyFont="1" applyFill="1" applyBorder="1" applyAlignment="1">
      <alignment horizontal="center"/>
    </xf>
    <xf numFmtId="1" fontId="3" fillId="31" borderId="50" xfId="0" applyNumberFormat="1" applyFont="1" applyFill="1" applyBorder="1" applyAlignment="1">
      <alignment horizontal="center"/>
    </xf>
    <xf numFmtId="1" fontId="4" fillId="31" borderId="50" xfId="0" applyNumberFormat="1" applyFont="1" applyFill="1" applyBorder="1" applyAlignment="1">
      <alignment horizontal="center"/>
    </xf>
    <xf numFmtId="1" fontId="0" fillId="31" borderId="50" xfId="0" applyNumberFormat="1" applyFont="1" applyFill="1" applyBorder="1" applyAlignment="1">
      <alignment horizontal="center"/>
    </xf>
    <xf numFmtId="0" fontId="115" fillId="31" borderId="10" xfId="0" applyFont="1" applyFill="1" applyBorder="1" applyAlignment="1">
      <alignment horizontal="center"/>
    </xf>
    <xf numFmtId="0" fontId="115" fillId="31" borderId="27" xfId="0" applyFont="1" applyFill="1" applyBorder="1" applyAlignment="1">
      <alignment horizontal="center"/>
    </xf>
    <xf numFmtId="0" fontId="116" fillId="31" borderId="17" xfId="0" applyFont="1" applyFill="1" applyBorder="1" applyAlignment="1">
      <alignment horizontal="center"/>
    </xf>
    <xf numFmtId="0" fontId="116" fillId="31" borderId="25" xfId="0" applyFont="1" applyFill="1" applyBorder="1" applyAlignment="1">
      <alignment horizontal="center"/>
    </xf>
    <xf numFmtId="0" fontId="31" fillId="31" borderId="27" xfId="0" applyFont="1" applyFill="1" applyBorder="1" applyAlignment="1">
      <alignment horizontal="center"/>
    </xf>
    <xf numFmtId="0" fontId="31" fillId="31" borderId="10" xfId="0" applyFont="1" applyFill="1" applyBorder="1" applyAlignment="1">
      <alignment horizontal="center"/>
    </xf>
    <xf numFmtId="0" fontId="27" fillId="31" borderId="33" xfId="0" applyFont="1" applyFill="1" applyBorder="1" applyAlignment="1">
      <alignment horizontal="center"/>
    </xf>
    <xf numFmtId="0" fontId="27" fillId="31" borderId="35" xfId="0" applyFont="1" applyFill="1" applyBorder="1" applyAlignment="1">
      <alignment horizontal="center"/>
    </xf>
    <xf numFmtId="0" fontId="33" fillId="31" borderId="27" xfId="0" applyFont="1" applyFill="1" applyBorder="1" applyAlignment="1">
      <alignment horizontal="center"/>
    </xf>
    <xf numFmtId="0" fontId="33" fillId="31" borderId="10" xfId="0" applyFont="1" applyFill="1" applyBorder="1" applyAlignment="1">
      <alignment horizontal="center"/>
    </xf>
    <xf numFmtId="0" fontId="34" fillId="31" borderId="17" xfId="0" applyFont="1" applyFill="1" applyBorder="1" applyAlignment="1">
      <alignment horizontal="center"/>
    </xf>
    <xf numFmtId="0" fontId="30" fillId="31" borderId="33" xfId="0" applyFont="1" applyFill="1" applyBorder="1" applyAlignment="1">
      <alignment horizontal="center"/>
    </xf>
    <xf numFmtId="0" fontId="30" fillId="31" borderId="35" xfId="0" applyFont="1" applyFill="1" applyBorder="1" applyAlignment="1">
      <alignment horizontal="center"/>
    </xf>
    <xf numFmtId="0" fontId="28" fillId="31" borderId="33" xfId="0" applyFont="1" applyFill="1" applyBorder="1" applyAlignment="1">
      <alignment horizontal="center"/>
    </xf>
    <xf numFmtId="0" fontId="28" fillId="31" borderId="35" xfId="0" applyFont="1" applyFill="1" applyBorder="1" applyAlignment="1">
      <alignment horizontal="center"/>
    </xf>
    <xf numFmtId="0" fontId="28" fillId="31" borderId="61" xfId="0" applyFont="1" applyFill="1" applyBorder="1" applyAlignment="1">
      <alignment horizontal="center"/>
    </xf>
    <xf numFmtId="0" fontId="28" fillId="31" borderId="12" xfId="0" applyFont="1" applyFill="1" applyBorder="1" applyAlignment="1">
      <alignment horizontal="center"/>
    </xf>
    <xf numFmtId="173" fontId="115" fillId="31" borderId="52" xfId="0" applyNumberFormat="1" applyFont="1" applyFill="1" applyBorder="1" applyAlignment="1">
      <alignment horizontal="center"/>
    </xf>
    <xf numFmtId="173" fontId="116" fillId="31" borderId="52" xfId="0" applyNumberFormat="1" applyFont="1" applyFill="1" applyBorder="1" applyAlignment="1">
      <alignment horizontal="center"/>
    </xf>
    <xf numFmtId="0" fontId="116" fillId="31" borderId="10" xfId="0" applyFont="1" applyFill="1" applyBorder="1" applyAlignment="1">
      <alignment horizontal="center"/>
    </xf>
    <xf numFmtId="173" fontId="116" fillId="31" borderId="49" xfId="0" applyNumberFormat="1" applyFont="1" applyFill="1" applyBorder="1" applyAlignment="1">
      <alignment horizontal="center"/>
    </xf>
    <xf numFmtId="173" fontId="31" fillId="31" borderId="52" xfId="0" applyNumberFormat="1" applyFont="1" applyFill="1" applyBorder="1" applyAlignment="1">
      <alignment horizontal="center"/>
    </xf>
    <xf numFmtId="173" fontId="33" fillId="31" borderId="52" xfId="0" applyNumberFormat="1" applyFont="1" applyFill="1" applyBorder="1" applyAlignment="1">
      <alignment horizontal="center"/>
    </xf>
    <xf numFmtId="173" fontId="34" fillId="31" borderId="49" xfId="0" applyNumberFormat="1" applyFont="1" applyFill="1" applyBorder="1" applyAlignment="1">
      <alignment horizontal="center"/>
    </xf>
    <xf numFmtId="173" fontId="30" fillId="31" borderId="49" xfId="0" applyNumberFormat="1" applyFont="1" applyFill="1" applyBorder="1" applyAlignment="1">
      <alignment horizontal="center"/>
    </xf>
    <xf numFmtId="173" fontId="28" fillId="31" borderId="49" xfId="0" applyNumberFormat="1" applyFont="1" applyFill="1" applyBorder="1" applyAlignment="1">
      <alignment horizontal="center"/>
    </xf>
    <xf numFmtId="171" fontId="115" fillId="31" borderId="45" xfId="0" applyNumberFormat="1" applyFont="1" applyFill="1" applyBorder="1" applyAlignment="1">
      <alignment horizontal="center"/>
    </xf>
    <xf numFmtId="171" fontId="116" fillId="31" borderId="45" xfId="0" applyNumberFormat="1" applyFont="1" applyFill="1" applyBorder="1" applyAlignment="1">
      <alignment horizontal="center"/>
    </xf>
    <xf numFmtId="171" fontId="116" fillId="31" borderId="43" xfId="0" applyNumberFormat="1" applyFont="1" applyFill="1" applyBorder="1" applyAlignment="1">
      <alignment horizontal="center"/>
    </xf>
    <xf numFmtId="171" fontId="31" fillId="31" borderId="45" xfId="0" applyNumberFormat="1" applyFont="1" applyFill="1" applyBorder="1" applyAlignment="1">
      <alignment horizontal="center"/>
    </xf>
    <xf numFmtId="171" fontId="33" fillId="31" borderId="48" xfId="0" applyNumberFormat="1" applyFont="1" applyFill="1" applyBorder="1" applyAlignment="1">
      <alignment horizontal="center"/>
    </xf>
    <xf numFmtId="171" fontId="33" fillId="31" borderId="44" xfId="0" applyNumberFormat="1" applyFont="1" applyFill="1" applyBorder="1" applyAlignment="1">
      <alignment horizontal="center"/>
    </xf>
    <xf numFmtId="171" fontId="34" fillId="31" borderId="44" xfId="0" applyNumberFormat="1" applyFont="1" applyFill="1" applyBorder="1" applyAlignment="1">
      <alignment horizontal="center"/>
    </xf>
    <xf numFmtId="171" fontId="30" fillId="31" borderId="44" xfId="0" applyNumberFormat="1" applyFont="1" applyFill="1" applyBorder="1" applyAlignment="1">
      <alignment horizontal="center"/>
    </xf>
    <xf numFmtId="171" fontId="29" fillId="31" borderId="43" xfId="0" applyNumberFormat="1" applyFont="1" applyFill="1" applyBorder="1" applyAlignment="1">
      <alignment horizontal="center"/>
    </xf>
    <xf numFmtId="0" fontId="29" fillId="31" borderId="25" xfId="0" applyFont="1" applyFill="1" applyBorder="1" applyAlignment="1">
      <alignment horizontal="center"/>
    </xf>
    <xf numFmtId="1" fontId="9" fillId="31" borderId="52" xfId="0" applyNumberFormat="1" applyFont="1" applyFill="1" applyBorder="1" applyAlignment="1">
      <alignment horizontal="center"/>
    </xf>
    <xf numFmtId="1" fontId="9" fillId="31" borderId="45" xfId="0" applyNumberFormat="1" applyFont="1" applyFill="1" applyBorder="1" applyAlignment="1">
      <alignment horizontal="center"/>
    </xf>
    <xf numFmtId="0" fontId="116" fillId="31" borderId="27" xfId="0" applyFont="1" applyFill="1" applyBorder="1" applyAlignment="1">
      <alignment horizontal="center"/>
    </xf>
    <xf numFmtId="0" fontId="31" fillId="31" borderId="24" xfId="0" applyFont="1" applyFill="1" applyBorder="1" applyAlignment="1">
      <alignment horizontal="center"/>
    </xf>
    <xf numFmtId="0" fontId="28" fillId="31" borderId="24" xfId="0" applyFont="1" applyFill="1" applyBorder="1" applyAlignment="1">
      <alignment horizontal="center"/>
    </xf>
    <xf numFmtId="0" fontId="30" fillId="31" borderId="12" xfId="0" applyFont="1" applyFill="1" applyBorder="1" applyAlignment="1">
      <alignment horizontal="center"/>
    </xf>
    <xf numFmtId="0" fontId="30" fillId="31" borderId="61" xfId="0" applyFont="1" applyFill="1" applyBorder="1" applyAlignment="1">
      <alignment horizontal="center"/>
    </xf>
    <xf numFmtId="173" fontId="30" fillId="31" borderId="52" xfId="0" applyNumberFormat="1" applyFont="1" applyFill="1" applyBorder="1" applyAlignment="1">
      <alignment horizontal="center"/>
    </xf>
    <xf numFmtId="0" fontId="29" fillId="31" borderId="10" xfId="0" applyFont="1" applyFill="1" applyBorder="1" applyAlignment="1">
      <alignment horizontal="center"/>
    </xf>
    <xf numFmtId="1" fontId="109" fillId="31" borderId="58" xfId="0" applyNumberFormat="1" applyFont="1" applyFill="1" applyBorder="1" applyAlignment="1">
      <alignment horizontal="center"/>
    </xf>
    <xf numFmtId="0" fontId="117" fillId="31" borderId="25" xfId="0" applyFont="1" applyFill="1" applyBorder="1" applyAlignment="1">
      <alignment horizontal="center"/>
    </xf>
    <xf numFmtId="0" fontId="29" fillId="31" borderId="17" xfId="0" applyFont="1" applyFill="1" applyBorder="1" applyAlignment="1">
      <alignment horizontal="center"/>
    </xf>
    <xf numFmtId="173" fontId="30" fillId="31" borderId="58" xfId="0" applyNumberFormat="1" applyFont="1" applyFill="1" applyBorder="1" applyAlignment="1">
      <alignment horizontal="center"/>
    </xf>
    <xf numFmtId="0" fontId="30" fillId="31" borderId="25" xfId="0" applyFont="1" applyFill="1" applyBorder="1" applyAlignment="1">
      <alignment horizontal="center"/>
    </xf>
    <xf numFmtId="171" fontId="32" fillId="31" borderId="45" xfId="0" applyNumberFormat="1" applyFont="1" applyFill="1" applyBorder="1" applyAlignment="1">
      <alignment horizontal="center"/>
    </xf>
    <xf numFmtId="0" fontId="32" fillId="31" borderId="10" xfId="0" applyFont="1" applyFill="1" applyBorder="1" applyAlignment="1">
      <alignment horizontal="center"/>
    </xf>
    <xf numFmtId="171" fontId="30" fillId="31" borderId="43" xfId="0" applyNumberFormat="1" applyFont="1" applyFill="1" applyBorder="1" applyAlignment="1">
      <alignment horizontal="center"/>
    </xf>
    <xf numFmtId="0" fontId="36" fillId="31" borderId="25" xfId="0" applyFont="1" applyFill="1" applyBorder="1" applyAlignment="1">
      <alignment horizontal="center"/>
    </xf>
    <xf numFmtId="0" fontId="37" fillId="31" borderId="25" xfId="0" applyFont="1" applyFill="1" applyBorder="1" applyAlignment="1">
      <alignment horizontal="center"/>
    </xf>
    <xf numFmtId="173" fontId="37" fillId="31" borderId="49" xfId="0" applyNumberFormat="1" applyFont="1" applyFill="1" applyBorder="1" applyAlignment="1">
      <alignment horizontal="center"/>
    </xf>
    <xf numFmtId="170" fontId="38" fillId="31" borderId="46" xfId="0" applyNumberFormat="1" applyFont="1" applyFill="1" applyBorder="1" applyAlignment="1">
      <alignment horizontal="center"/>
    </xf>
    <xf numFmtId="173" fontId="38" fillId="31" borderId="49" xfId="0" applyNumberFormat="1" applyFont="1" applyFill="1" applyBorder="1" applyAlignment="1">
      <alignment horizontal="center"/>
    </xf>
    <xf numFmtId="0" fontId="38" fillId="31" borderId="25" xfId="0" applyFont="1" applyFill="1" applyBorder="1" applyAlignment="1">
      <alignment horizontal="center"/>
    </xf>
    <xf numFmtId="0" fontId="7" fillId="31" borderId="25" xfId="0" applyFont="1" applyFill="1" applyBorder="1" applyAlignment="1">
      <alignment horizontal="center"/>
    </xf>
    <xf numFmtId="0" fontId="39" fillId="31" borderId="25" xfId="0" applyFont="1" applyFill="1" applyBorder="1" applyAlignment="1">
      <alignment horizontal="center"/>
    </xf>
    <xf numFmtId="0" fontId="5" fillId="31" borderId="25" xfId="0" applyFont="1" applyFill="1" applyBorder="1" applyAlignment="1">
      <alignment horizontal="center"/>
    </xf>
    <xf numFmtId="0" fontId="40" fillId="31" borderId="25" xfId="0" applyFont="1" applyFill="1" applyBorder="1" applyAlignment="1">
      <alignment horizontal="center"/>
    </xf>
    <xf numFmtId="173" fontId="118" fillId="31" borderId="49" xfId="0" applyNumberFormat="1" applyFont="1" applyFill="1" applyBorder="1" applyAlignment="1">
      <alignment horizontal="center"/>
    </xf>
    <xf numFmtId="0" fontId="118" fillId="31" borderId="25" xfId="0" applyFont="1" applyFill="1" applyBorder="1" applyAlignment="1">
      <alignment horizontal="center"/>
    </xf>
    <xf numFmtId="173" fontId="119" fillId="31" borderId="49" xfId="0" applyNumberFormat="1" applyFont="1" applyFill="1" applyBorder="1" applyAlignment="1">
      <alignment horizontal="center"/>
    </xf>
    <xf numFmtId="0" fontId="119" fillId="31" borderId="25" xfId="0" applyFont="1" applyFill="1" applyBorder="1" applyAlignment="1">
      <alignment horizontal="center"/>
    </xf>
    <xf numFmtId="173" fontId="5" fillId="31" borderId="52" xfId="0" applyNumberFormat="1" applyFont="1" applyFill="1" applyBorder="1" applyAlignment="1">
      <alignment horizontal="center"/>
    </xf>
    <xf numFmtId="0" fontId="5" fillId="31" borderId="10" xfId="0" applyFont="1" applyFill="1" applyBorder="1" applyAlignment="1">
      <alignment horizontal="center"/>
    </xf>
    <xf numFmtId="173" fontId="37" fillId="31" borderId="52" xfId="0" applyNumberFormat="1" applyFont="1" applyFill="1" applyBorder="1" applyAlignment="1">
      <alignment horizontal="center"/>
    </xf>
    <xf numFmtId="0" fontId="37" fillId="31" borderId="10" xfId="0" applyFont="1" applyFill="1" applyBorder="1" applyAlignment="1">
      <alignment horizontal="center"/>
    </xf>
    <xf numFmtId="0" fontId="7" fillId="31" borderId="28" xfId="0" applyFont="1" applyFill="1" applyBorder="1" applyAlignment="1">
      <alignment horizontal="center"/>
    </xf>
    <xf numFmtId="0" fontId="7" fillId="31" borderId="18" xfId="0" applyFont="1" applyFill="1" applyBorder="1" applyAlignment="1">
      <alignment horizontal="center"/>
    </xf>
    <xf numFmtId="0" fontId="7" fillId="31" borderId="23" xfId="0" applyFont="1" applyFill="1" applyBorder="1" applyAlignment="1">
      <alignment horizontal="center"/>
    </xf>
    <xf numFmtId="0" fontId="39" fillId="31" borderId="19" xfId="0" applyFont="1" applyFill="1" applyBorder="1" applyAlignment="1">
      <alignment horizontal="center"/>
    </xf>
    <xf numFmtId="0" fontId="36" fillId="31" borderId="18" xfId="0" applyFont="1" applyFill="1" applyBorder="1" applyAlignment="1">
      <alignment horizontal="center"/>
    </xf>
    <xf numFmtId="0" fontId="36" fillId="31" borderId="23" xfId="0" applyFont="1" applyFill="1" applyBorder="1" applyAlignment="1">
      <alignment horizontal="center"/>
    </xf>
    <xf numFmtId="0" fontId="41" fillId="31" borderId="25" xfId="0" applyFont="1" applyFill="1" applyBorder="1" applyAlignment="1">
      <alignment horizontal="center"/>
    </xf>
    <xf numFmtId="0" fontId="41" fillId="31" borderId="18" xfId="0" applyFont="1" applyFill="1" applyBorder="1" applyAlignment="1">
      <alignment horizontal="center"/>
    </xf>
    <xf numFmtId="0" fontId="41" fillId="31" borderId="19" xfId="0" applyFont="1" applyFill="1" applyBorder="1" applyAlignment="1">
      <alignment horizontal="center"/>
    </xf>
    <xf numFmtId="0" fontId="40" fillId="31" borderId="19" xfId="0" applyFont="1" applyFill="1" applyBorder="1" applyAlignment="1">
      <alignment horizontal="center"/>
    </xf>
    <xf numFmtId="0" fontId="40" fillId="31" borderId="18" xfId="0" applyFont="1" applyFill="1" applyBorder="1" applyAlignment="1">
      <alignment horizontal="center"/>
    </xf>
    <xf numFmtId="0" fontId="40" fillId="31" borderId="23" xfId="0" applyFont="1" applyFill="1" applyBorder="1" applyAlignment="1">
      <alignment horizontal="center"/>
    </xf>
    <xf numFmtId="0" fontId="36" fillId="31" borderId="19" xfId="0" applyFont="1" applyFill="1" applyBorder="1" applyAlignment="1">
      <alignment horizontal="center"/>
    </xf>
    <xf numFmtId="0" fontId="119" fillId="31" borderId="19" xfId="0" applyFont="1" applyFill="1" applyBorder="1" applyAlignment="1">
      <alignment horizontal="center"/>
    </xf>
    <xf numFmtId="0" fontId="119" fillId="31" borderId="18" xfId="0" applyFont="1" applyFill="1" applyBorder="1" applyAlignment="1">
      <alignment horizontal="center"/>
    </xf>
    <xf numFmtId="0" fontId="119" fillId="31" borderId="23" xfId="0" applyFont="1" applyFill="1" applyBorder="1" applyAlignment="1">
      <alignment horizontal="center"/>
    </xf>
    <xf numFmtId="0" fontId="118" fillId="31" borderId="19" xfId="0" applyFont="1" applyFill="1" applyBorder="1" applyAlignment="1">
      <alignment horizontal="center"/>
    </xf>
    <xf numFmtId="0" fontId="38" fillId="31" borderId="19" xfId="0" applyFont="1" applyFill="1" applyBorder="1" applyAlignment="1">
      <alignment horizontal="center"/>
    </xf>
    <xf numFmtId="0" fontId="38" fillId="31" borderId="18" xfId="0" applyFont="1" applyFill="1" applyBorder="1" applyAlignment="1">
      <alignment horizontal="center"/>
    </xf>
    <xf numFmtId="0" fontId="37" fillId="31" borderId="28" xfId="0" applyFont="1" applyFill="1" applyBorder="1" applyAlignment="1">
      <alignment horizontal="center"/>
    </xf>
    <xf numFmtId="0" fontId="5" fillId="31" borderId="28" xfId="0" applyFont="1" applyFill="1" applyBorder="1" applyAlignment="1">
      <alignment horizontal="center"/>
    </xf>
    <xf numFmtId="0" fontId="5" fillId="31" borderId="18" xfId="0" applyFont="1" applyFill="1" applyBorder="1" applyAlignment="1">
      <alignment horizontal="center"/>
    </xf>
    <xf numFmtId="0" fontId="5" fillId="31" borderId="23" xfId="0" applyFont="1" applyFill="1" applyBorder="1" applyAlignment="1">
      <alignment horizontal="center"/>
    </xf>
    <xf numFmtId="0" fontId="39" fillId="31" borderId="18" xfId="0" applyFont="1" applyFill="1" applyBorder="1" applyAlignment="1">
      <alignment horizontal="center"/>
    </xf>
    <xf numFmtId="0" fontId="39" fillId="31" borderId="23" xfId="0" applyFont="1" applyFill="1" applyBorder="1" applyAlignment="1">
      <alignment horizontal="center"/>
    </xf>
    <xf numFmtId="0" fontId="119" fillId="31" borderId="29" xfId="0" applyFont="1" applyFill="1" applyBorder="1" applyAlignment="1">
      <alignment horizontal="center"/>
    </xf>
    <xf numFmtId="0" fontId="119" fillId="31" borderId="26" xfId="0" applyFont="1" applyFill="1" applyBorder="1" applyAlignment="1">
      <alignment horizontal="center"/>
    </xf>
    <xf numFmtId="0" fontId="118" fillId="31" borderId="23" xfId="0" applyFont="1" applyFill="1" applyBorder="1" applyAlignment="1">
      <alignment horizontal="center"/>
    </xf>
    <xf numFmtId="0" fontId="38" fillId="31" borderId="29" xfId="0" applyFont="1" applyFill="1" applyBorder="1" applyAlignment="1">
      <alignment horizontal="center"/>
    </xf>
    <xf numFmtId="0" fontId="38" fillId="31" borderId="26" xfId="0" applyFont="1" applyFill="1" applyBorder="1" applyAlignment="1">
      <alignment horizontal="center"/>
    </xf>
    <xf numFmtId="0" fontId="37" fillId="31" borderId="30" xfId="0" applyFont="1" applyFill="1" applyBorder="1" applyAlignment="1">
      <alignment horizontal="center"/>
    </xf>
    <xf numFmtId="0" fontId="37" fillId="31" borderId="20" xfId="0" applyFont="1" applyFill="1" applyBorder="1" applyAlignment="1">
      <alignment horizontal="center"/>
    </xf>
    <xf numFmtId="0" fontId="37" fillId="31" borderId="29" xfId="0" applyFont="1" applyFill="1" applyBorder="1" applyAlignment="1">
      <alignment horizontal="center"/>
    </xf>
    <xf numFmtId="0" fontId="37" fillId="31" borderId="26" xfId="0" applyFont="1" applyFill="1" applyBorder="1" applyAlignment="1">
      <alignment horizontal="center"/>
    </xf>
    <xf numFmtId="0" fontId="39" fillId="31" borderId="21" xfId="0" applyFont="1" applyFill="1" applyBorder="1" applyAlignment="1">
      <alignment horizontal="center"/>
    </xf>
    <xf numFmtId="0" fontId="39" fillId="31" borderId="20" xfId="0" applyFont="1" applyFill="1" applyBorder="1" applyAlignment="1">
      <alignment horizontal="center"/>
    </xf>
    <xf numFmtId="0" fontId="39" fillId="31" borderId="29" xfId="0" applyFont="1" applyFill="1" applyBorder="1" applyAlignment="1">
      <alignment horizontal="center"/>
    </xf>
    <xf numFmtId="0" fontId="39" fillId="31" borderId="26" xfId="0" applyFont="1" applyFill="1" applyBorder="1" applyAlignment="1">
      <alignment horizontal="center"/>
    </xf>
    <xf numFmtId="0" fontId="36" fillId="31" borderId="29" xfId="0" applyFont="1" applyFill="1" applyBorder="1" applyAlignment="1">
      <alignment horizontal="center"/>
    </xf>
    <xf numFmtId="0" fontId="36" fillId="31" borderId="26" xfId="0" applyFont="1" applyFill="1" applyBorder="1" applyAlignment="1">
      <alignment horizontal="center"/>
    </xf>
    <xf numFmtId="0" fontId="41" fillId="31" borderId="26" xfId="0" applyFont="1" applyFill="1" applyBorder="1" applyAlignment="1">
      <alignment horizontal="center"/>
    </xf>
    <xf numFmtId="0" fontId="41" fillId="31" borderId="21" xfId="0" applyFont="1" applyFill="1" applyBorder="1" applyAlignment="1">
      <alignment horizontal="center"/>
    </xf>
    <xf numFmtId="0" fontId="38" fillId="31" borderId="21" xfId="0" applyFont="1" applyFill="1" applyBorder="1" applyAlignment="1">
      <alignment horizontal="center"/>
    </xf>
    <xf numFmtId="0" fontId="38" fillId="31" borderId="20" xfId="0" applyFont="1" applyFill="1" applyBorder="1" applyAlignment="1">
      <alignment horizontal="center"/>
    </xf>
    <xf numFmtId="0" fontId="40" fillId="31" borderId="21" xfId="0" applyFont="1" applyFill="1" applyBorder="1" applyAlignment="1">
      <alignment horizontal="center"/>
    </xf>
    <xf numFmtId="0" fontId="40" fillId="31" borderId="20" xfId="0" applyFont="1" applyFill="1" applyBorder="1" applyAlignment="1">
      <alignment horizontal="center"/>
    </xf>
    <xf numFmtId="0" fontId="40" fillId="31" borderId="26" xfId="0" applyFont="1" applyFill="1" applyBorder="1" applyAlignment="1">
      <alignment horizontal="center"/>
    </xf>
    <xf numFmtId="0" fontId="5" fillId="31" borderId="20" xfId="0" applyFont="1" applyFill="1" applyBorder="1" applyAlignment="1">
      <alignment horizontal="center"/>
    </xf>
    <xf numFmtId="0" fontId="5" fillId="31" borderId="26" xfId="0" applyFont="1" applyFill="1" applyBorder="1" applyAlignment="1">
      <alignment horizontal="center"/>
    </xf>
    <xf numFmtId="0" fontId="119" fillId="31" borderId="20" xfId="0" applyFont="1" applyFill="1" applyBorder="1" applyAlignment="1">
      <alignment horizontal="center"/>
    </xf>
    <xf numFmtId="0" fontId="8" fillId="31" borderId="26" xfId="0" applyFont="1" applyFill="1" applyBorder="1" applyAlignment="1">
      <alignment horizontal="center"/>
    </xf>
    <xf numFmtId="0" fontId="7" fillId="31" borderId="34" xfId="0" applyFont="1" applyFill="1" applyBorder="1" applyAlignment="1">
      <alignment horizontal="center"/>
    </xf>
    <xf numFmtId="0" fontId="119" fillId="31" borderId="34" xfId="0" applyFont="1" applyFill="1" applyBorder="1" applyAlignment="1">
      <alignment horizontal="center"/>
    </xf>
    <xf numFmtId="0" fontId="36" fillId="31" borderId="34" xfId="0" applyFont="1" applyFill="1" applyBorder="1" applyAlignment="1">
      <alignment horizontal="center"/>
    </xf>
    <xf numFmtId="0" fontId="39" fillId="31" borderId="36" xfId="0" applyFont="1" applyFill="1" applyBorder="1" applyAlignment="1">
      <alignment horizontal="center"/>
    </xf>
    <xf numFmtId="0" fontId="40" fillId="31" borderId="36" xfId="0" applyFont="1" applyFill="1" applyBorder="1" applyAlignment="1">
      <alignment horizontal="center"/>
    </xf>
    <xf numFmtId="0" fontId="38" fillId="31" borderId="36" xfId="0" applyFont="1" applyFill="1" applyBorder="1" applyAlignment="1">
      <alignment horizontal="center"/>
    </xf>
    <xf numFmtId="0" fontId="7" fillId="31" borderId="36" xfId="0" applyFont="1" applyFill="1" applyBorder="1" applyAlignment="1">
      <alignment horizontal="center"/>
    </xf>
    <xf numFmtId="0" fontId="8" fillId="31" borderId="38" xfId="0" applyFont="1" applyFill="1" applyBorder="1" applyAlignment="1">
      <alignment horizontal="center"/>
    </xf>
    <xf numFmtId="0" fontId="39" fillId="31" borderId="38" xfId="0" applyFont="1" applyFill="1" applyBorder="1" applyAlignment="1">
      <alignment horizontal="center"/>
    </xf>
    <xf numFmtId="0" fontId="40" fillId="31" borderId="38" xfId="0" applyFont="1" applyFill="1" applyBorder="1" applyAlignment="1">
      <alignment horizontal="center"/>
    </xf>
    <xf numFmtId="0" fontId="38" fillId="31" borderId="38" xfId="0" applyFont="1" applyFill="1" applyBorder="1" applyAlignment="1">
      <alignment horizontal="center"/>
    </xf>
    <xf numFmtId="0" fontId="42" fillId="31" borderId="25" xfId="0" applyFont="1" applyFill="1" applyBorder="1" applyAlignment="1">
      <alignment horizontal="center"/>
    </xf>
    <xf numFmtId="0" fontId="43" fillId="31" borderId="17" xfId="0" applyFont="1" applyFill="1" applyBorder="1" applyAlignment="1">
      <alignment horizontal="center"/>
    </xf>
    <xf numFmtId="173" fontId="42" fillId="31" borderId="49" xfId="0" applyNumberFormat="1" applyFont="1" applyFill="1" applyBorder="1" applyAlignment="1">
      <alignment horizontal="center"/>
    </xf>
    <xf numFmtId="170" fontId="42" fillId="31" borderId="46" xfId="0" applyNumberFormat="1" applyFont="1" applyFill="1" applyBorder="1" applyAlignment="1">
      <alignment horizontal="center"/>
    </xf>
    <xf numFmtId="170" fontId="44" fillId="31" borderId="42" xfId="0" applyNumberFormat="1" applyFont="1" applyFill="1" applyBorder="1" applyAlignment="1">
      <alignment horizontal="center"/>
    </xf>
    <xf numFmtId="173" fontId="44" fillId="31" borderId="49" xfId="0" applyNumberFormat="1" applyFont="1" applyFill="1" applyBorder="1" applyAlignment="1">
      <alignment horizontal="center"/>
    </xf>
    <xf numFmtId="0" fontId="45" fillId="31" borderId="17" xfId="0" applyFont="1" applyFill="1" applyBorder="1" applyAlignment="1">
      <alignment horizontal="center"/>
    </xf>
    <xf numFmtId="0" fontId="44" fillId="31" borderId="25" xfId="0" applyFont="1" applyFill="1" applyBorder="1" applyAlignment="1">
      <alignment horizontal="center"/>
    </xf>
    <xf numFmtId="0" fontId="46" fillId="31" borderId="25" xfId="0" applyFont="1" applyFill="1" applyBorder="1" applyAlignment="1">
      <alignment horizontal="center"/>
    </xf>
    <xf numFmtId="0" fontId="47" fillId="31" borderId="17" xfId="0" applyFont="1" applyFill="1" applyBorder="1" applyAlignment="1">
      <alignment horizontal="center"/>
    </xf>
    <xf numFmtId="173" fontId="46" fillId="31" borderId="49" xfId="0" applyNumberFormat="1" applyFont="1" applyFill="1" applyBorder="1" applyAlignment="1">
      <alignment horizontal="center"/>
    </xf>
    <xf numFmtId="170" fontId="46" fillId="31" borderId="46" xfId="0" applyNumberFormat="1" applyFont="1" applyFill="1" applyBorder="1" applyAlignment="1">
      <alignment horizontal="center"/>
    </xf>
    <xf numFmtId="170" fontId="48" fillId="31" borderId="44" xfId="0" applyNumberFormat="1" applyFont="1" applyFill="1" applyBorder="1" applyAlignment="1">
      <alignment horizontal="center"/>
    </xf>
    <xf numFmtId="173" fontId="48" fillId="31" borderId="49" xfId="0" applyNumberFormat="1" applyFont="1" applyFill="1" applyBorder="1" applyAlignment="1">
      <alignment horizontal="center"/>
    </xf>
    <xf numFmtId="0" fontId="49" fillId="31" borderId="17" xfId="0" applyFont="1" applyFill="1" applyBorder="1" applyAlignment="1">
      <alignment horizontal="center"/>
    </xf>
    <xf numFmtId="0" fontId="48" fillId="31" borderId="25" xfId="0" applyFont="1" applyFill="1" applyBorder="1" applyAlignment="1">
      <alignment horizontal="center"/>
    </xf>
    <xf numFmtId="0" fontId="50" fillId="31" borderId="25" xfId="0" applyFont="1" applyFill="1" applyBorder="1" applyAlignment="1">
      <alignment horizontal="center"/>
    </xf>
    <xf numFmtId="0" fontId="51" fillId="31" borderId="17" xfId="0" applyFont="1" applyFill="1" applyBorder="1" applyAlignment="1">
      <alignment horizontal="center"/>
    </xf>
    <xf numFmtId="173" fontId="50" fillId="31" borderId="49" xfId="0" applyNumberFormat="1" applyFont="1" applyFill="1" applyBorder="1" applyAlignment="1">
      <alignment horizontal="center"/>
    </xf>
    <xf numFmtId="170" fontId="50" fillId="31" borderId="42" xfId="0" applyNumberFormat="1" applyFont="1" applyFill="1" applyBorder="1" applyAlignment="1">
      <alignment horizontal="center"/>
    </xf>
    <xf numFmtId="170" fontId="52" fillId="31" borderId="42" xfId="0" applyNumberFormat="1" applyFont="1" applyFill="1" applyBorder="1" applyAlignment="1">
      <alignment horizontal="center"/>
    </xf>
    <xf numFmtId="173" fontId="52" fillId="31" borderId="49" xfId="0" applyNumberFormat="1" applyFont="1" applyFill="1" applyBorder="1" applyAlignment="1">
      <alignment horizontal="center"/>
    </xf>
    <xf numFmtId="0" fontId="53" fillId="31" borderId="17" xfId="0" applyFont="1" applyFill="1" applyBorder="1" applyAlignment="1">
      <alignment horizontal="center"/>
    </xf>
    <xf numFmtId="0" fontId="52" fillId="31" borderId="25" xfId="0" applyFont="1" applyFill="1" applyBorder="1" applyAlignment="1">
      <alignment horizontal="center"/>
    </xf>
    <xf numFmtId="170" fontId="54" fillId="31" borderId="46" xfId="0" applyNumberFormat="1" applyFont="1" applyFill="1" applyBorder="1" applyAlignment="1">
      <alignment horizontal="center"/>
    </xf>
    <xf numFmtId="173" fontId="54" fillId="31" borderId="49" xfId="0" applyNumberFormat="1" applyFont="1" applyFill="1" applyBorder="1" applyAlignment="1">
      <alignment horizontal="center"/>
    </xf>
    <xf numFmtId="0" fontId="55" fillId="31" borderId="17" xfId="0" applyFont="1" applyFill="1" applyBorder="1" applyAlignment="1">
      <alignment horizontal="center"/>
    </xf>
    <xf numFmtId="0" fontId="54" fillId="31" borderId="25" xfId="0" applyFont="1" applyFill="1" applyBorder="1" applyAlignment="1">
      <alignment horizontal="center"/>
    </xf>
    <xf numFmtId="0" fontId="50" fillId="31" borderId="10" xfId="0" applyFont="1" applyFill="1" applyBorder="1" applyAlignment="1">
      <alignment horizontal="center"/>
    </xf>
    <xf numFmtId="0" fontId="51" fillId="31" borderId="27" xfId="0" applyFont="1" applyFill="1" applyBorder="1" applyAlignment="1">
      <alignment horizontal="center"/>
    </xf>
    <xf numFmtId="173" fontId="50" fillId="31" borderId="52" xfId="0" applyNumberFormat="1" applyFont="1" applyFill="1" applyBorder="1" applyAlignment="1">
      <alignment horizontal="center"/>
    </xf>
    <xf numFmtId="170" fontId="50" fillId="31" borderId="12" xfId="0" applyNumberFormat="1" applyFont="1" applyFill="1" applyBorder="1" applyAlignment="1">
      <alignment horizontal="center"/>
    </xf>
    <xf numFmtId="170" fontId="42" fillId="31" borderId="12" xfId="0" applyNumberFormat="1" applyFont="1" applyFill="1" applyBorder="1" applyAlignment="1">
      <alignment horizontal="center"/>
    </xf>
    <xf numFmtId="173" fontId="42" fillId="31" borderId="52" xfId="0" applyNumberFormat="1" applyFont="1" applyFill="1" applyBorder="1" applyAlignment="1">
      <alignment horizontal="center"/>
    </xf>
    <xf numFmtId="0" fontId="43" fillId="31" borderId="27" xfId="0" applyFont="1" applyFill="1" applyBorder="1" applyAlignment="1">
      <alignment horizontal="center"/>
    </xf>
    <xf numFmtId="0" fontId="42" fillId="31" borderId="10" xfId="0" applyFont="1" applyFill="1" applyBorder="1" applyAlignment="1">
      <alignment horizontal="center"/>
    </xf>
    <xf numFmtId="170" fontId="54" fillId="31" borderId="12" xfId="0" applyNumberFormat="1" applyFont="1" applyFill="1" applyBorder="1" applyAlignment="1">
      <alignment horizontal="center"/>
    </xf>
    <xf numFmtId="173" fontId="54" fillId="31" borderId="52" xfId="0" applyNumberFormat="1" applyFont="1" applyFill="1" applyBorder="1" applyAlignment="1">
      <alignment horizontal="center"/>
    </xf>
    <xf numFmtId="0" fontId="55" fillId="31" borderId="27" xfId="0" applyFont="1" applyFill="1" applyBorder="1" applyAlignment="1">
      <alignment horizontal="center"/>
    </xf>
    <xf numFmtId="0" fontId="54" fillId="31" borderId="10" xfId="0" applyFont="1" applyFill="1" applyBorder="1" applyAlignment="1">
      <alignment horizontal="center"/>
    </xf>
    <xf numFmtId="171" fontId="56" fillId="31" borderId="45" xfId="0" applyNumberFormat="1" applyFont="1" applyFill="1" applyBorder="1" applyAlignment="1">
      <alignment horizontal="center"/>
    </xf>
    <xf numFmtId="173" fontId="57" fillId="31" borderId="52" xfId="0" applyNumberFormat="1" applyFont="1" applyFill="1" applyBorder="1" applyAlignment="1">
      <alignment horizontal="center"/>
    </xf>
    <xf numFmtId="0" fontId="57" fillId="31" borderId="27" xfId="0" applyFont="1" applyFill="1" applyBorder="1" applyAlignment="1">
      <alignment horizontal="center"/>
    </xf>
    <xf numFmtId="0" fontId="56" fillId="31" borderId="10" xfId="0" applyFont="1" applyFill="1" applyBorder="1" applyAlignment="1">
      <alignment horizontal="center"/>
    </xf>
    <xf numFmtId="0" fontId="58" fillId="31" borderId="12" xfId="0" applyFont="1" applyFill="1" applyBorder="1" applyAlignment="1">
      <alignment horizontal="center"/>
    </xf>
    <xf numFmtId="0" fontId="58" fillId="31" borderId="61" xfId="0" applyFont="1" applyFill="1" applyBorder="1" applyAlignment="1">
      <alignment horizontal="center"/>
    </xf>
    <xf numFmtId="173" fontId="58" fillId="31" borderId="52" xfId="0" applyNumberFormat="1" applyFont="1" applyFill="1" applyBorder="1" applyAlignment="1">
      <alignment horizontal="center"/>
    </xf>
    <xf numFmtId="171" fontId="58" fillId="31" borderId="45" xfId="0" applyNumberFormat="1" applyFont="1" applyFill="1" applyBorder="1" applyAlignment="1">
      <alignment horizontal="center"/>
    </xf>
    <xf numFmtId="0" fontId="59" fillId="31" borderId="10" xfId="0" applyFont="1" applyFill="1" applyBorder="1" applyAlignment="1">
      <alignment horizontal="center"/>
    </xf>
    <xf numFmtId="0" fontId="59" fillId="31" borderId="27" xfId="0" applyFont="1" applyFill="1" applyBorder="1" applyAlignment="1">
      <alignment horizontal="center"/>
    </xf>
    <xf numFmtId="173" fontId="59" fillId="31" borderId="52" xfId="0" applyNumberFormat="1" applyFont="1" applyFill="1" applyBorder="1" applyAlignment="1">
      <alignment horizontal="center"/>
    </xf>
    <xf numFmtId="171" fontId="59" fillId="31" borderId="48" xfId="0" applyNumberFormat="1" applyFont="1" applyFill="1" applyBorder="1" applyAlignment="1">
      <alignment horizontal="center"/>
    </xf>
    <xf numFmtId="0" fontId="56" fillId="31" borderId="12" xfId="0" applyFont="1" applyFill="1" applyBorder="1" applyAlignment="1">
      <alignment horizontal="center"/>
    </xf>
    <xf numFmtId="0" fontId="57" fillId="31" borderId="61" xfId="0" applyFont="1" applyFill="1" applyBorder="1" applyAlignment="1">
      <alignment horizontal="center"/>
    </xf>
    <xf numFmtId="173" fontId="56" fillId="31" borderId="52" xfId="0" applyNumberFormat="1" applyFont="1" applyFill="1" applyBorder="1" applyAlignment="1">
      <alignment horizontal="center"/>
    </xf>
    <xf numFmtId="0" fontId="58" fillId="31" borderId="10" xfId="0" applyFont="1" applyFill="1" applyBorder="1" applyAlignment="1">
      <alignment horizontal="center"/>
    </xf>
    <xf numFmtId="0" fontId="60" fillId="31" borderId="27" xfId="0" applyFont="1" applyFill="1" applyBorder="1" applyAlignment="1">
      <alignment horizontal="center"/>
    </xf>
    <xf numFmtId="173" fontId="60" fillId="31" borderId="52" xfId="0" applyNumberFormat="1" applyFont="1" applyFill="1" applyBorder="1" applyAlignment="1">
      <alignment horizontal="center"/>
    </xf>
    <xf numFmtId="171" fontId="61" fillId="31" borderId="45" xfId="0" applyNumberFormat="1" applyFont="1" applyFill="1" applyBorder="1" applyAlignment="1">
      <alignment horizontal="center"/>
    </xf>
    <xf numFmtId="173" fontId="61" fillId="31" borderId="52" xfId="0" applyNumberFormat="1" applyFont="1" applyFill="1" applyBorder="1" applyAlignment="1">
      <alignment horizontal="center"/>
    </xf>
    <xf numFmtId="0" fontId="61" fillId="31" borderId="27" xfId="0" applyFont="1" applyFill="1" applyBorder="1" applyAlignment="1">
      <alignment horizontal="center"/>
    </xf>
    <xf numFmtId="0" fontId="61" fillId="31" borderId="11" xfId="0" applyFont="1" applyFill="1" applyBorder="1" applyAlignment="1">
      <alignment horizontal="center"/>
    </xf>
    <xf numFmtId="171" fontId="62" fillId="31" borderId="43" xfId="0" applyNumberFormat="1" applyFont="1" applyFill="1" applyBorder="1" applyAlignment="1">
      <alignment horizontal="center"/>
    </xf>
    <xf numFmtId="173" fontId="62" fillId="31" borderId="49" xfId="0" applyNumberFormat="1" applyFont="1" applyFill="1" applyBorder="1" applyAlignment="1">
      <alignment horizontal="center"/>
    </xf>
    <xf numFmtId="0" fontId="62" fillId="31" borderId="17" xfId="0" applyFont="1" applyFill="1" applyBorder="1" applyAlignment="1">
      <alignment horizontal="center"/>
    </xf>
    <xf numFmtId="0" fontId="62" fillId="31" borderId="25" xfId="0" applyFont="1" applyFill="1" applyBorder="1" applyAlignment="1">
      <alignment horizontal="center"/>
    </xf>
    <xf numFmtId="0" fontId="63" fillId="31" borderId="10" xfId="0" applyFont="1" applyFill="1" applyBorder="1" applyAlignment="1">
      <alignment horizontal="center"/>
    </xf>
    <xf numFmtId="0" fontId="64" fillId="31" borderId="27" xfId="0" applyFont="1" applyFill="1" applyBorder="1" applyAlignment="1">
      <alignment horizontal="center"/>
    </xf>
    <xf numFmtId="173" fontId="64" fillId="31" borderId="52" xfId="0" applyNumberFormat="1" applyFont="1" applyFill="1" applyBorder="1" applyAlignment="1">
      <alignment horizontal="center"/>
    </xf>
    <xf numFmtId="171" fontId="63" fillId="31" borderId="45" xfId="0" applyNumberFormat="1" applyFont="1" applyFill="1" applyBorder="1" applyAlignment="1">
      <alignment horizontal="center"/>
    </xf>
    <xf numFmtId="171" fontId="61" fillId="31" borderId="44" xfId="0" applyNumberFormat="1" applyFont="1" applyFill="1" applyBorder="1" applyAlignment="1">
      <alignment horizontal="center"/>
    </xf>
    <xf numFmtId="173" fontId="61" fillId="31" borderId="49" xfId="0" applyNumberFormat="1" applyFont="1" applyFill="1" applyBorder="1" applyAlignment="1">
      <alignment horizontal="center"/>
    </xf>
    <xf numFmtId="0" fontId="61" fillId="31" borderId="17" xfId="0" applyFont="1" applyFill="1" applyBorder="1" applyAlignment="1">
      <alignment horizontal="center"/>
    </xf>
    <xf numFmtId="0" fontId="61" fillId="31" borderId="25" xfId="0" applyFont="1" applyFill="1" applyBorder="1" applyAlignment="1">
      <alignment horizontal="center"/>
    </xf>
    <xf numFmtId="171" fontId="59" fillId="31" borderId="44" xfId="0" applyNumberFormat="1" applyFont="1" applyFill="1" applyBorder="1" applyAlignment="1">
      <alignment horizontal="center"/>
    </xf>
    <xf numFmtId="173" fontId="65" fillId="31" borderId="59" xfId="0" applyNumberFormat="1" applyFont="1" applyFill="1" applyBorder="1" applyAlignment="1">
      <alignment horizontal="center"/>
    </xf>
    <xf numFmtId="0" fontId="65" fillId="31" borderId="33" xfId="0" applyFont="1" applyFill="1" applyBorder="1" applyAlignment="1">
      <alignment horizontal="center"/>
    </xf>
    <xf numFmtId="0" fontId="59" fillId="31" borderId="25" xfId="0" applyFont="1" applyFill="1" applyBorder="1" applyAlignment="1">
      <alignment horizontal="center"/>
    </xf>
    <xf numFmtId="171" fontId="66" fillId="31" borderId="43" xfId="0" applyNumberFormat="1" applyFont="1" applyFill="1" applyBorder="1" applyAlignment="1">
      <alignment horizontal="center"/>
    </xf>
    <xf numFmtId="173" fontId="66" fillId="31" borderId="49" xfId="0" applyNumberFormat="1" applyFont="1" applyFill="1" applyBorder="1" applyAlignment="1">
      <alignment horizontal="center"/>
    </xf>
    <xf numFmtId="0" fontId="67" fillId="31" borderId="17" xfId="0" applyFont="1" applyFill="1" applyBorder="1" applyAlignment="1">
      <alignment horizontal="center"/>
    </xf>
    <xf numFmtId="0" fontId="66" fillId="31" borderId="25" xfId="0" applyFont="1" applyFill="1" applyBorder="1" applyAlignment="1">
      <alignment horizontal="center"/>
    </xf>
    <xf numFmtId="0" fontId="68" fillId="31" borderId="25" xfId="0" applyFont="1" applyFill="1" applyBorder="1" applyAlignment="1">
      <alignment horizontal="center"/>
    </xf>
    <xf numFmtId="0" fontId="69" fillId="31" borderId="17" xfId="0" applyFont="1" applyFill="1" applyBorder="1" applyAlignment="1">
      <alignment horizontal="center"/>
    </xf>
    <xf numFmtId="173" fontId="68" fillId="31" borderId="49" xfId="0" applyNumberFormat="1" applyFont="1" applyFill="1" applyBorder="1" applyAlignment="1">
      <alignment horizontal="center"/>
    </xf>
    <xf numFmtId="171" fontId="68" fillId="31" borderId="44" xfId="0" applyNumberFormat="1" applyFont="1" applyFill="1" applyBorder="1" applyAlignment="1">
      <alignment horizontal="center"/>
    </xf>
    <xf numFmtId="171" fontId="63" fillId="31" borderId="44" xfId="0" applyNumberFormat="1" applyFont="1" applyFill="1" applyBorder="1" applyAlignment="1">
      <alignment horizontal="center"/>
    </xf>
    <xf numFmtId="173" fontId="64" fillId="31" borderId="49" xfId="0" applyNumberFormat="1" applyFont="1" applyFill="1" applyBorder="1" applyAlignment="1">
      <alignment horizontal="center"/>
    </xf>
    <xf numFmtId="0" fontId="64" fillId="31" borderId="17" xfId="0" applyFont="1" applyFill="1" applyBorder="1" applyAlignment="1">
      <alignment horizontal="center"/>
    </xf>
    <xf numFmtId="0" fontId="63" fillId="31" borderId="25" xfId="0" applyFont="1" applyFill="1" applyBorder="1" applyAlignment="1">
      <alignment horizontal="center"/>
    </xf>
    <xf numFmtId="0" fontId="68" fillId="31" borderId="31" xfId="0" applyFont="1" applyFill="1" applyBorder="1" applyAlignment="1">
      <alignment horizontal="center"/>
    </xf>
    <xf numFmtId="173" fontId="69" fillId="31" borderId="49" xfId="0" applyNumberFormat="1" applyFont="1" applyFill="1" applyBorder="1" applyAlignment="1">
      <alignment horizontal="center"/>
    </xf>
    <xf numFmtId="171" fontId="70" fillId="31" borderId="44" xfId="0" applyNumberFormat="1" applyFont="1" applyFill="1" applyBorder="1" applyAlignment="1">
      <alignment horizontal="center"/>
    </xf>
    <xf numFmtId="173" fontId="71" fillId="31" borderId="49" xfId="0" applyNumberFormat="1" applyFont="1" applyFill="1" applyBorder="1" applyAlignment="1">
      <alignment horizontal="center"/>
    </xf>
    <xf numFmtId="0" fontId="71" fillId="31" borderId="17" xfId="0" applyFont="1" applyFill="1" applyBorder="1" applyAlignment="1">
      <alignment horizontal="center"/>
    </xf>
    <xf numFmtId="0" fontId="5" fillId="28" borderId="15" xfId="0" applyFont="1" applyFill="1" applyBorder="1" applyAlignment="1">
      <alignment horizontal="center"/>
    </xf>
    <xf numFmtId="0" fontId="5" fillId="28" borderId="16" xfId="0" applyFont="1" applyFill="1" applyBorder="1" applyAlignment="1">
      <alignment horizontal="center"/>
    </xf>
    <xf numFmtId="0" fontId="5" fillId="28" borderId="14" xfId="0" applyFont="1" applyFill="1" applyBorder="1" applyAlignment="1">
      <alignment horizontal="center"/>
    </xf>
    <xf numFmtId="0" fontId="5" fillId="26" borderId="15" xfId="0" applyFont="1" applyFill="1" applyBorder="1" applyAlignment="1">
      <alignment horizontal="center"/>
    </xf>
    <xf numFmtId="0" fontId="5" fillId="26" borderId="16" xfId="0" applyFont="1" applyFill="1" applyBorder="1" applyAlignment="1">
      <alignment horizontal="center"/>
    </xf>
    <xf numFmtId="0" fontId="5" fillId="26" borderId="14" xfId="0" applyFont="1" applyFill="1" applyBorder="1" applyAlignment="1">
      <alignment horizontal="center"/>
    </xf>
    <xf numFmtId="0" fontId="5" fillId="27" borderId="15" xfId="0" applyFont="1" applyFill="1" applyBorder="1" applyAlignment="1">
      <alignment horizontal="center"/>
    </xf>
    <xf numFmtId="0" fontId="5" fillId="27" borderId="16" xfId="0" applyFont="1" applyFill="1" applyBorder="1" applyAlignment="1">
      <alignment horizontal="center"/>
    </xf>
    <xf numFmtId="0" fontId="5" fillId="27" borderId="14" xfId="0" applyFont="1" applyFill="1" applyBorder="1" applyAlignment="1">
      <alignment horizontal="center"/>
    </xf>
    <xf numFmtId="0" fontId="7" fillId="25" borderId="15" xfId="0" applyFont="1" applyFill="1" applyBorder="1" applyAlignment="1">
      <alignment horizontal="center"/>
    </xf>
    <xf numFmtId="0" fontId="7" fillId="25" borderId="16" xfId="0" applyFont="1" applyFill="1" applyBorder="1" applyAlignment="1">
      <alignment horizontal="center"/>
    </xf>
    <xf numFmtId="0" fontId="7" fillId="25" borderId="14" xfId="0" applyFont="1" applyFill="1" applyBorder="1" applyAlignment="1">
      <alignment horizontal="center"/>
    </xf>
    <xf numFmtId="0" fontId="8" fillId="34" borderId="63" xfId="0" applyFont="1" applyFill="1" applyBorder="1" applyAlignment="1">
      <alignment horizontal="center"/>
    </xf>
    <xf numFmtId="0" fontId="8" fillId="34" borderId="36" xfId="0" applyFont="1" applyFill="1" applyBorder="1" applyAlignment="1">
      <alignment horizontal="center"/>
    </xf>
    <xf numFmtId="0" fontId="8" fillId="34" borderId="38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/>
    </xf>
    <xf numFmtId="0" fontId="7" fillId="32" borderId="16" xfId="0" applyFont="1" applyFill="1" applyBorder="1" applyAlignment="1">
      <alignment horizontal="center"/>
    </xf>
    <xf numFmtId="0" fontId="5" fillId="29" borderId="15" xfId="0" applyFont="1" applyFill="1" applyBorder="1" applyAlignment="1">
      <alignment horizontal="center"/>
    </xf>
    <xf numFmtId="0" fontId="5" fillId="29" borderId="16" xfId="0" applyFont="1" applyFill="1" applyBorder="1" applyAlignment="1">
      <alignment horizontal="center"/>
    </xf>
    <xf numFmtId="0" fontId="5" fillId="29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12" fillId="2" borderId="63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2" borderId="51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2" width="3.57421875" style="0" bestFit="1" customWidth="1"/>
    <col min="3" max="3" width="8.140625" style="0" bestFit="1" customWidth="1"/>
    <col min="4" max="4" width="7.28125" style="0" customWidth="1"/>
    <col min="5" max="5" width="15.140625" style="0" customWidth="1"/>
    <col min="6" max="6" width="3.57421875" style="0" customWidth="1"/>
    <col min="7" max="7" width="8.140625" style="0" bestFit="1" customWidth="1"/>
    <col min="8" max="8" width="7.28125" style="0" customWidth="1"/>
    <col min="9" max="9" width="16.57421875" style="0" bestFit="1" customWidth="1"/>
    <col min="10" max="10" width="3.57421875" style="0" customWidth="1"/>
    <col min="11" max="11" width="8.140625" style="0" bestFit="1" customWidth="1"/>
    <col min="12" max="12" width="7.28125" style="0" customWidth="1"/>
    <col min="13" max="13" width="14.57421875" style="0" bestFit="1" customWidth="1"/>
    <col min="14" max="14" width="3.57421875" style="0" customWidth="1"/>
    <col min="15" max="15" width="7.57421875" style="0" bestFit="1" customWidth="1"/>
    <col min="16" max="16" width="7.28125" style="0" customWidth="1"/>
    <col min="17" max="17" width="15.421875" style="0" bestFit="1" customWidth="1"/>
    <col min="18" max="18" width="3.57421875" style="0" customWidth="1"/>
    <col min="19" max="19" width="7.57421875" style="0" bestFit="1" customWidth="1"/>
    <col min="20" max="20" width="7.28125" style="0" customWidth="1"/>
    <col min="21" max="21" width="14.57421875" style="0" bestFit="1" customWidth="1"/>
    <col min="22" max="22" width="3.57421875" style="0" customWidth="1"/>
    <col min="23" max="23" width="7.57421875" style="0" bestFit="1" customWidth="1"/>
    <col min="24" max="24" width="7.28125" style="0" customWidth="1"/>
    <col min="25" max="25" width="16.7109375" style="0" bestFit="1" customWidth="1"/>
    <col min="26" max="26" width="3.57421875" style="0" customWidth="1"/>
    <col min="27" max="27" width="7.57421875" style="0" bestFit="1" customWidth="1"/>
    <col min="28" max="28" width="7.28125" style="0" customWidth="1"/>
    <col min="29" max="29" width="15.57421875" style="0" bestFit="1" customWidth="1"/>
    <col min="30" max="30" width="3.57421875" style="0" customWidth="1"/>
    <col min="31" max="31" width="7.57421875" style="0" bestFit="1" customWidth="1"/>
    <col min="32" max="32" width="7.28125" style="0" customWidth="1"/>
    <col min="33" max="33" width="14.57421875" style="0" bestFit="1" customWidth="1"/>
    <col min="34" max="34" width="3.57421875" style="0" customWidth="1"/>
    <col min="35" max="35" width="7.57421875" style="0" bestFit="1" customWidth="1"/>
    <col min="36" max="36" width="7.28125" style="0" customWidth="1"/>
    <col min="37" max="37" width="15.421875" style="0" bestFit="1" customWidth="1"/>
    <col min="38" max="38" width="3.57421875" style="0" customWidth="1"/>
    <col min="39" max="39" width="7.57421875" style="0" bestFit="1" customWidth="1"/>
    <col min="40" max="40" width="7.28125" style="0" customWidth="1"/>
  </cols>
  <sheetData>
    <row r="1" spans="1:52" ht="3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4"/>
      <c r="Z1" s="24"/>
      <c r="AA1" s="24"/>
      <c r="AB1" s="24"/>
      <c r="AC1" s="25"/>
      <c r="AD1" s="25"/>
      <c r="AE1" s="25"/>
      <c r="AF1" s="25"/>
      <c r="AG1" s="24"/>
      <c r="AH1" s="24"/>
      <c r="AI1" s="24"/>
      <c r="AJ1" s="24"/>
      <c r="AK1" s="25"/>
      <c r="AL1" s="25"/>
      <c r="AM1" s="25"/>
      <c r="AN1" s="25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2" ht="13.5" customHeight="1" thickBot="1">
      <c r="A2" s="897" t="s">
        <v>13</v>
      </c>
      <c r="B2" s="898"/>
      <c r="C2" s="898"/>
      <c r="D2" s="899"/>
      <c r="E2" s="900" t="s">
        <v>27</v>
      </c>
      <c r="F2" s="901"/>
      <c r="G2" s="901"/>
      <c r="H2" s="902"/>
      <c r="I2" s="903" t="s">
        <v>26</v>
      </c>
      <c r="J2" s="904"/>
      <c r="K2" s="904"/>
      <c r="L2" s="905"/>
      <c r="M2" s="906" t="s">
        <v>25</v>
      </c>
      <c r="N2" s="907"/>
      <c r="O2" s="907"/>
      <c r="P2" s="908"/>
      <c r="Q2" s="915" t="s">
        <v>20</v>
      </c>
      <c r="R2" s="916"/>
      <c r="S2" s="916"/>
      <c r="T2" s="916"/>
      <c r="U2" s="917" t="s">
        <v>24</v>
      </c>
      <c r="V2" s="918"/>
      <c r="W2" s="918"/>
      <c r="X2" s="919"/>
      <c r="Y2" s="923" t="s">
        <v>19</v>
      </c>
      <c r="Z2" s="924"/>
      <c r="AA2" s="924"/>
      <c r="AB2" s="925"/>
      <c r="AC2" s="920" t="s">
        <v>23</v>
      </c>
      <c r="AD2" s="921"/>
      <c r="AE2" s="921"/>
      <c r="AF2" s="922"/>
      <c r="AG2" s="909" t="s">
        <v>21</v>
      </c>
      <c r="AH2" s="910"/>
      <c r="AI2" s="910"/>
      <c r="AJ2" s="911"/>
      <c r="AK2" s="912" t="s">
        <v>22</v>
      </c>
      <c r="AL2" s="913"/>
      <c r="AM2" s="913"/>
      <c r="AN2" s="91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</row>
    <row r="3" spans="1:52" ht="12" customHeight="1" thickBot="1">
      <c r="A3" s="4" t="s">
        <v>8</v>
      </c>
      <c r="B3" s="23" t="s">
        <v>0</v>
      </c>
      <c r="C3" s="4" t="s">
        <v>1</v>
      </c>
      <c r="D3" s="4" t="s">
        <v>2</v>
      </c>
      <c r="E3" s="2" t="s">
        <v>8</v>
      </c>
      <c r="F3" s="5" t="s">
        <v>0</v>
      </c>
      <c r="G3" s="2" t="s">
        <v>1</v>
      </c>
      <c r="H3" s="2" t="s">
        <v>2</v>
      </c>
      <c r="I3" s="3" t="s">
        <v>8</v>
      </c>
      <c r="J3" s="6" t="s">
        <v>0</v>
      </c>
      <c r="K3" s="3" t="s">
        <v>1</v>
      </c>
      <c r="L3" s="14" t="s">
        <v>2</v>
      </c>
      <c r="M3" s="1" t="s">
        <v>8</v>
      </c>
      <c r="N3" s="1" t="s">
        <v>0</v>
      </c>
      <c r="O3" s="1" t="s">
        <v>1</v>
      </c>
      <c r="P3" s="7" t="s">
        <v>2</v>
      </c>
      <c r="Q3" s="91" t="s">
        <v>8</v>
      </c>
      <c r="R3" s="92" t="s">
        <v>0</v>
      </c>
      <c r="S3" s="91" t="s">
        <v>1</v>
      </c>
      <c r="T3" s="93" t="s">
        <v>2</v>
      </c>
      <c r="U3" s="21" t="s">
        <v>8</v>
      </c>
      <c r="V3" s="22" t="s">
        <v>0</v>
      </c>
      <c r="W3" s="21" t="s">
        <v>1</v>
      </c>
      <c r="X3" s="21" t="s">
        <v>2</v>
      </c>
      <c r="Y3" s="79" t="s">
        <v>8</v>
      </c>
      <c r="Z3" s="87" t="s">
        <v>0</v>
      </c>
      <c r="AA3" s="79" t="s">
        <v>1</v>
      </c>
      <c r="AB3" s="80" t="s">
        <v>2</v>
      </c>
      <c r="AC3" s="157" t="s">
        <v>8</v>
      </c>
      <c r="AD3" s="158" t="s">
        <v>0</v>
      </c>
      <c r="AE3" s="157" t="s">
        <v>1</v>
      </c>
      <c r="AF3" s="157" t="s">
        <v>2</v>
      </c>
      <c r="AG3" s="374" t="s">
        <v>8</v>
      </c>
      <c r="AH3" s="375" t="s">
        <v>0</v>
      </c>
      <c r="AI3" s="376" t="s">
        <v>1</v>
      </c>
      <c r="AJ3" s="374" t="s">
        <v>2</v>
      </c>
      <c r="AK3" s="450" t="s">
        <v>8</v>
      </c>
      <c r="AL3" s="451" t="s">
        <v>0</v>
      </c>
      <c r="AM3" s="452" t="s">
        <v>1</v>
      </c>
      <c r="AN3" s="450" t="s">
        <v>2</v>
      </c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</row>
    <row r="4" spans="1:52" s="252" customFormat="1" ht="12" customHeight="1">
      <c r="A4" s="854" t="s">
        <v>485</v>
      </c>
      <c r="B4" s="855">
        <v>9</v>
      </c>
      <c r="C4" s="856">
        <v>56.5</v>
      </c>
      <c r="D4" s="842">
        <f>C4/B4</f>
        <v>6.277777777777778</v>
      </c>
      <c r="E4" s="612" t="s">
        <v>68</v>
      </c>
      <c r="F4" s="613">
        <v>11</v>
      </c>
      <c r="G4" s="614">
        <v>61</v>
      </c>
      <c r="H4" s="488">
        <f>G4/F4</f>
        <v>5.545454545454546</v>
      </c>
      <c r="I4" s="857" t="s">
        <v>105</v>
      </c>
      <c r="J4" s="858">
        <v>7</v>
      </c>
      <c r="K4" s="859">
        <v>40</v>
      </c>
      <c r="L4" s="849">
        <f>K4/J4</f>
        <v>5.714285714285714</v>
      </c>
      <c r="M4" s="234" t="s">
        <v>143</v>
      </c>
      <c r="N4" s="61">
        <v>2</v>
      </c>
      <c r="O4" s="327">
        <v>10</v>
      </c>
      <c r="P4" s="276">
        <f>O4/N4</f>
        <v>5</v>
      </c>
      <c r="Q4" s="607" t="s">
        <v>198</v>
      </c>
      <c r="R4" s="554">
        <v>7</v>
      </c>
      <c r="S4" s="555">
        <v>35.5</v>
      </c>
      <c r="T4" s="606">
        <f aca="true" t="shared" si="0" ref="T4:T9">S4/R4</f>
        <v>5.071428571428571</v>
      </c>
      <c r="U4" s="501" t="s">
        <v>214</v>
      </c>
      <c r="V4" s="500">
        <v>10</v>
      </c>
      <c r="W4" s="499">
        <v>53</v>
      </c>
      <c r="X4" s="498">
        <f aca="true" t="shared" si="1" ref="X4:X9">W4/V4</f>
        <v>5.3</v>
      </c>
      <c r="Y4" s="863" t="s">
        <v>249</v>
      </c>
      <c r="Z4" s="862">
        <v>12</v>
      </c>
      <c r="AA4" s="861">
        <v>72.5</v>
      </c>
      <c r="AB4" s="860">
        <f>AA4/Z4</f>
        <v>6.041666666666667</v>
      </c>
      <c r="AC4" s="172" t="s">
        <v>281</v>
      </c>
      <c r="AD4" s="173">
        <v>2</v>
      </c>
      <c r="AE4" s="290">
        <v>9.5</v>
      </c>
      <c r="AF4" s="278">
        <f>AE4/AD4</f>
        <v>4.75</v>
      </c>
      <c r="AG4" s="526" t="s">
        <v>315</v>
      </c>
      <c r="AH4" s="525">
        <v>7</v>
      </c>
      <c r="AI4" s="524">
        <v>39.5</v>
      </c>
      <c r="AJ4" s="523">
        <f aca="true" t="shared" si="2" ref="AJ4:AJ9">AI4/AH4</f>
        <v>5.642857142857143</v>
      </c>
      <c r="AK4" s="469" t="s">
        <v>353</v>
      </c>
      <c r="AL4" s="470">
        <v>9</v>
      </c>
      <c r="AM4" s="471">
        <v>46.5</v>
      </c>
      <c r="AN4" s="472">
        <f>AM4/AL4</f>
        <v>5.166666666666667</v>
      </c>
      <c r="AO4" s="25">
        <v>11</v>
      </c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</row>
    <row r="5" spans="1:52" s="252" customFormat="1" ht="12" customHeight="1">
      <c r="A5" s="125" t="s">
        <v>28</v>
      </c>
      <c r="B5" s="134">
        <v>2</v>
      </c>
      <c r="C5" s="359">
        <v>12</v>
      </c>
      <c r="D5" s="211">
        <f>C5/B5</f>
        <v>6</v>
      </c>
      <c r="E5" s="49" t="s">
        <v>69</v>
      </c>
      <c r="F5" s="59">
        <v>0</v>
      </c>
      <c r="G5" s="567">
        <v>0</v>
      </c>
      <c r="H5" s="265">
        <v>0</v>
      </c>
      <c r="I5" s="590" t="s">
        <v>106</v>
      </c>
      <c r="J5" s="591">
        <v>6</v>
      </c>
      <c r="K5" s="610">
        <v>29.5</v>
      </c>
      <c r="L5" s="609">
        <f>K5/J5</f>
        <v>4.916666666666667</v>
      </c>
      <c r="M5" s="538" t="s">
        <v>144</v>
      </c>
      <c r="N5" s="539">
        <v>7</v>
      </c>
      <c r="O5" s="540">
        <v>36</v>
      </c>
      <c r="P5" s="608">
        <f>O5/N5</f>
        <v>5.142857142857143</v>
      </c>
      <c r="Q5" s="115" t="s">
        <v>199</v>
      </c>
      <c r="R5" s="110">
        <v>2</v>
      </c>
      <c r="S5" s="319">
        <v>14</v>
      </c>
      <c r="T5" s="198">
        <f t="shared" si="0"/>
        <v>7</v>
      </c>
      <c r="U5" s="186" t="s">
        <v>215</v>
      </c>
      <c r="V5" s="88">
        <v>2</v>
      </c>
      <c r="W5" s="310">
        <v>13</v>
      </c>
      <c r="X5" s="194">
        <f t="shared" si="1"/>
        <v>6.5</v>
      </c>
      <c r="Y5" s="117" t="s">
        <v>250</v>
      </c>
      <c r="Z5" s="109">
        <v>0</v>
      </c>
      <c r="AA5" s="644">
        <v>0</v>
      </c>
      <c r="AB5" s="254">
        <v>0</v>
      </c>
      <c r="AC5" s="530" t="s">
        <v>282</v>
      </c>
      <c r="AD5" s="529">
        <v>10</v>
      </c>
      <c r="AE5" s="528">
        <v>53.5</v>
      </c>
      <c r="AF5" s="527">
        <f>AE5/AD5</f>
        <v>5.35</v>
      </c>
      <c r="AG5" s="383" t="s">
        <v>316</v>
      </c>
      <c r="AH5" s="388">
        <v>3</v>
      </c>
      <c r="AI5" s="389">
        <v>15.5</v>
      </c>
      <c r="AJ5" s="395">
        <f t="shared" si="2"/>
        <v>5.166666666666667</v>
      </c>
      <c r="AK5" s="413" t="s">
        <v>354</v>
      </c>
      <c r="AL5" s="414">
        <v>2</v>
      </c>
      <c r="AM5" s="415">
        <v>14.5</v>
      </c>
      <c r="AN5" s="416">
        <f>AM5/AL5</f>
        <v>7.25</v>
      </c>
      <c r="AO5" s="611">
        <v>55</v>
      </c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</row>
    <row r="6" spans="1:52" s="252" customFormat="1" ht="12" customHeight="1">
      <c r="A6" s="125" t="s">
        <v>29</v>
      </c>
      <c r="B6" s="134">
        <v>2</v>
      </c>
      <c r="C6" s="359">
        <v>15</v>
      </c>
      <c r="D6" s="211">
        <f>C6/B6</f>
        <v>7.5</v>
      </c>
      <c r="E6" s="49" t="s">
        <v>70</v>
      </c>
      <c r="F6" s="59">
        <v>2</v>
      </c>
      <c r="G6" s="349">
        <v>9</v>
      </c>
      <c r="H6" s="206">
        <f>G6/F6</f>
        <v>4.5</v>
      </c>
      <c r="I6" s="229" t="s">
        <v>107</v>
      </c>
      <c r="J6" s="47">
        <v>0</v>
      </c>
      <c r="K6" s="453">
        <v>0</v>
      </c>
      <c r="L6" s="267">
        <v>0</v>
      </c>
      <c r="M6" s="113" t="s">
        <v>145</v>
      </c>
      <c r="N6" s="105">
        <v>4</v>
      </c>
      <c r="O6" s="328">
        <v>17.5</v>
      </c>
      <c r="P6" s="200">
        <f>O6/N6</f>
        <v>4.375</v>
      </c>
      <c r="Q6" s="115" t="s">
        <v>200</v>
      </c>
      <c r="R6" s="110">
        <v>0</v>
      </c>
      <c r="S6" s="647">
        <v>0</v>
      </c>
      <c r="T6" s="648">
        <v>0</v>
      </c>
      <c r="U6" s="186" t="s">
        <v>216</v>
      </c>
      <c r="V6" s="88">
        <v>0</v>
      </c>
      <c r="W6" s="645">
        <v>0</v>
      </c>
      <c r="X6" s="270">
        <v>0</v>
      </c>
      <c r="Y6" s="117" t="s">
        <v>251</v>
      </c>
      <c r="Z6" s="109">
        <v>1</v>
      </c>
      <c r="AA6" s="299">
        <v>7</v>
      </c>
      <c r="AB6" s="191">
        <f>AA6/Z6</f>
        <v>7</v>
      </c>
      <c r="AC6" s="162" t="s">
        <v>283</v>
      </c>
      <c r="AD6" s="163">
        <v>0</v>
      </c>
      <c r="AE6" s="643">
        <v>0</v>
      </c>
      <c r="AF6" s="275">
        <v>0</v>
      </c>
      <c r="AG6" s="383" t="s">
        <v>317</v>
      </c>
      <c r="AH6" s="388">
        <v>0</v>
      </c>
      <c r="AI6" s="642">
        <v>0</v>
      </c>
      <c r="AJ6" s="394">
        <v>0</v>
      </c>
      <c r="AK6" s="413" t="s">
        <v>355</v>
      </c>
      <c r="AL6" s="414">
        <v>0</v>
      </c>
      <c r="AM6" s="468">
        <v>0</v>
      </c>
      <c r="AN6" s="437">
        <v>0</v>
      </c>
      <c r="AO6" s="251">
        <v>5.7</v>
      </c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</row>
    <row r="7" spans="1:52" s="252" customFormat="1" ht="12" customHeight="1">
      <c r="A7" s="125" t="s">
        <v>30</v>
      </c>
      <c r="B7" s="119">
        <v>0</v>
      </c>
      <c r="C7" s="653">
        <v>0</v>
      </c>
      <c r="D7" s="655">
        <v>0</v>
      </c>
      <c r="E7" s="49" t="s">
        <v>409</v>
      </c>
      <c r="F7" s="151">
        <v>0</v>
      </c>
      <c r="G7" s="652">
        <v>0</v>
      </c>
      <c r="H7" s="265">
        <v>0</v>
      </c>
      <c r="I7" s="229" t="s">
        <v>108</v>
      </c>
      <c r="J7" s="148">
        <v>0</v>
      </c>
      <c r="K7" s="651">
        <v>0</v>
      </c>
      <c r="L7" s="267">
        <v>0</v>
      </c>
      <c r="M7" s="113" t="s">
        <v>146</v>
      </c>
      <c r="N7" s="120">
        <v>0</v>
      </c>
      <c r="O7" s="649">
        <v>0</v>
      </c>
      <c r="P7" s="650">
        <v>0</v>
      </c>
      <c r="Q7" s="115" t="s">
        <v>201</v>
      </c>
      <c r="R7" s="121">
        <v>0</v>
      </c>
      <c r="S7" s="646">
        <v>0</v>
      </c>
      <c r="T7" s="648">
        <v>0</v>
      </c>
      <c r="U7" s="186" t="s">
        <v>218</v>
      </c>
      <c r="V7" s="122">
        <v>0</v>
      </c>
      <c r="W7" s="568">
        <v>0</v>
      </c>
      <c r="X7" s="270">
        <v>0</v>
      </c>
      <c r="Y7" s="117" t="s">
        <v>32</v>
      </c>
      <c r="Z7" s="123" t="s">
        <v>32</v>
      </c>
      <c r="AA7" s="300" t="s">
        <v>32</v>
      </c>
      <c r="AB7" s="191" t="s">
        <v>32</v>
      </c>
      <c r="AC7" s="162" t="s">
        <v>284</v>
      </c>
      <c r="AD7" s="164">
        <v>1</v>
      </c>
      <c r="AE7" s="292">
        <v>5.5</v>
      </c>
      <c r="AF7" s="189">
        <f>AE7/AD7</f>
        <v>5.5</v>
      </c>
      <c r="AG7" s="383" t="s">
        <v>318</v>
      </c>
      <c r="AH7" s="396">
        <v>0</v>
      </c>
      <c r="AI7" s="569">
        <v>0</v>
      </c>
      <c r="AJ7" s="394">
        <v>0</v>
      </c>
      <c r="AK7" s="413" t="s">
        <v>356</v>
      </c>
      <c r="AL7" s="417">
        <v>0</v>
      </c>
      <c r="AM7" s="570">
        <v>0</v>
      </c>
      <c r="AN7" s="437">
        <v>0</v>
      </c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</row>
    <row r="8" spans="1:52" s="252" customFormat="1" ht="12" customHeight="1">
      <c r="A8" s="125" t="s">
        <v>31</v>
      </c>
      <c r="B8" s="119">
        <v>0</v>
      </c>
      <c r="C8" s="653">
        <v>0</v>
      </c>
      <c r="D8" s="655">
        <v>0</v>
      </c>
      <c r="E8" s="49" t="s">
        <v>32</v>
      </c>
      <c r="F8" s="151" t="s">
        <v>32</v>
      </c>
      <c r="G8" s="350" t="s">
        <v>32</v>
      </c>
      <c r="H8" s="265" t="s">
        <v>32</v>
      </c>
      <c r="I8" s="229" t="s">
        <v>32</v>
      </c>
      <c r="J8" s="148" t="s">
        <v>32</v>
      </c>
      <c r="K8" s="338" t="s">
        <v>32</v>
      </c>
      <c r="L8" s="213" t="s">
        <v>32</v>
      </c>
      <c r="M8" s="113" t="s">
        <v>147</v>
      </c>
      <c r="N8" s="120">
        <v>0</v>
      </c>
      <c r="O8" s="649">
        <v>0</v>
      </c>
      <c r="P8" s="650">
        <v>0</v>
      </c>
      <c r="Q8" s="115" t="s">
        <v>202</v>
      </c>
      <c r="R8" s="121">
        <v>3</v>
      </c>
      <c r="S8" s="320">
        <v>12</v>
      </c>
      <c r="T8" s="198">
        <f t="shared" si="0"/>
        <v>4</v>
      </c>
      <c r="U8" s="186" t="s">
        <v>217</v>
      </c>
      <c r="V8" s="122">
        <v>0</v>
      </c>
      <c r="W8" s="568">
        <v>0</v>
      </c>
      <c r="X8" s="270">
        <v>0</v>
      </c>
      <c r="Y8" s="117" t="s">
        <v>32</v>
      </c>
      <c r="Z8" s="123" t="s">
        <v>32</v>
      </c>
      <c r="AA8" s="300" t="s">
        <v>32</v>
      </c>
      <c r="AB8" s="191" t="s">
        <v>32</v>
      </c>
      <c r="AC8" s="162" t="s">
        <v>32</v>
      </c>
      <c r="AD8" s="164" t="s">
        <v>32</v>
      </c>
      <c r="AE8" s="292" t="s">
        <v>32</v>
      </c>
      <c r="AF8" s="275" t="s">
        <v>32</v>
      </c>
      <c r="AG8" s="383" t="s">
        <v>319</v>
      </c>
      <c r="AH8" s="396">
        <v>0</v>
      </c>
      <c r="AI8" s="569">
        <v>0</v>
      </c>
      <c r="AJ8" s="394">
        <v>0</v>
      </c>
      <c r="AK8" s="413" t="s">
        <v>357</v>
      </c>
      <c r="AL8" s="417">
        <v>2</v>
      </c>
      <c r="AM8" s="418">
        <v>7</v>
      </c>
      <c r="AN8" s="416">
        <f>AM8/AL8</f>
        <v>3.5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</row>
    <row r="9" spans="1:52" s="252" customFormat="1" ht="12" customHeight="1" thickBot="1">
      <c r="A9" s="126" t="s">
        <v>408</v>
      </c>
      <c r="B9" s="140">
        <v>0</v>
      </c>
      <c r="C9" s="654">
        <v>0</v>
      </c>
      <c r="D9" s="269">
        <v>0</v>
      </c>
      <c r="E9" s="52" t="s">
        <v>32</v>
      </c>
      <c r="F9" s="143" t="s">
        <v>32</v>
      </c>
      <c r="G9" s="351" t="s">
        <v>32</v>
      </c>
      <c r="H9" s="206" t="s">
        <v>32</v>
      </c>
      <c r="I9" s="57" t="s">
        <v>32</v>
      </c>
      <c r="J9" s="141" t="s">
        <v>32</v>
      </c>
      <c r="K9" s="339" t="s">
        <v>32</v>
      </c>
      <c r="L9" s="213" t="s">
        <v>32</v>
      </c>
      <c r="M9" s="114" t="s">
        <v>32</v>
      </c>
      <c r="N9" s="144" t="s">
        <v>32</v>
      </c>
      <c r="O9" s="329" t="s">
        <v>32</v>
      </c>
      <c r="P9" s="200" t="s">
        <v>32</v>
      </c>
      <c r="Q9" s="116" t="s">
        <v>203</v>
      </c>
      <c r="R9" s="145">
        <v>1</v>
      </c>
      <c r="S9" s="321">
        <v>7.5</v>
      </c>
      <c r="T9" s="198">
        <f t="shared" si="0"/>
        <v>7.5</v>
      </c>
      <c r="U9" s="187" t="s">
        <v>69</v>
      </c>
      <c r="V9" s="146">
        <v>1</v>
      </c>
      <c r="W9" s="311">
        <v>5</v>
      </c>
      <c r="X9" s="194">
        <f t="shared" si="1"/>
        <v>5</v>
      </c>
      <c r="Y9" s="118" t="s">
        <v>32</v>
      </c>
      <c r="Z9" s="147" t="s">
        <v>32</v>
      </c>
      <c r="AA9" s="301" t="s">
        <v>32</v>
      </c>
      <c r="AB9" s="191" t="s">
        <v>32</v>
      </c>
      <c r="AC9" s="167" t="s">
        <v>32</v>
      </c>
      <c r="AD9" s="168" t="s">
        <v>32</v>
      </c>
      <c r="AE9" s="293" t="s">
        <v>32</v>
      </c>
      <c r="AF9" s="189" t="s">
        <v>32</v>
      </c>
      <c r="AG9" s="382" t="s">
        <v>320</v>
      </c>
      <c r="AH9" s="405">
        <v>3</v>
      </c>
      <c r="AI9" s="406">
        <v>13.5</v>
      </c>
      <c r="AJ9" s="395">
        <f t="shared" si="2"/>
        <v>4.5</v>
      </c>
      <c r="AK9" s="419" t="s">
        <v>358</v>
      </c>
      <c r="AL9" s="420">
        <v>0</v>
      </c>
      <c r="AM9" s="571">
        <v>0</v>
      </c>
      <c r="AN9" s="437">
        <v>0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</row>
    <row r="10" spans="1:52" ht="12" customHeight="1" thickBot="1">
      <c r="A10" s="15" t="s">
        <v>9</v>
      </c>
      <c r="B10" s="15" t="s">
        <v>0</v>
      </c>
      <c r="C10" s="361" t="s">
        <v>1</v>
      </c>
      <c r="D10" s="15" t="s">
        <v>2</v>
      </c>
      <c r="E10" s="9" t="s">
        <v>9</v>
      </c>
      <c r="F10" s="9" t="s">
        <v>0</v>
      </c>
      <c r="G10" s="352" t="s">
        <v>1</v>
      </c>
      <c r="H10" s="9" t="s">
        <v>2</v>
      </c>
      <c r="I10" s="10" t="s">
        <v>9</v>
      </c>
      <c r="J10" s="10" t="s">
        <v>0</v>
      </c>
      <c r="K10" s="340" t="s">
        <v>1</v>
      </c>
      <c r="L10" s="10" t="s">
        <v>2</v>
      </c>
      <c r="M10" s="17" t="s">
        <v>9</v>
      </c>
      <c r="N10" s="8" t="s">
        <v>0</v>
      </c>
      <c r="O10" s="330" t="s">
        <v>1</v>
      </c>
      <c r="P10" s="8" t="s">
        <v>2</v>
      </c>
      <c r="Q10" s="94" t="s">
        <v>9</v>
      </c>
      <c r="R10" s="94" t="s">
        <v>0</v>
      </c>
      <c r="S10" s="322" t="s">
        <v>1</v>
      </c>
      <c r="T10" s="89" t="s">
        <v>2</v>
      </c>
      <c r="U10" s="20" t="s">
        <v>9</v>
      </c>
      <c r="V10" s="81" t="s">
        <v>0</v>
      </c>
      <c r="W10" s="312" t="s">
        <v>1</v>
      </c>
      <c r="X10" s="139" t="s">
        <v>2</v>
      </c>
      <c r="Y10" s="79" t="s">
        <v>9</v>
      </c>
      <c r="Z10" s="87" t="s">
        <v>0</v>
      </c>
      <c r="AA10" s="302" t="s">
        <v>1</v>
      </c>
      <c r="AB10" s="80" t="s">
        <v>2</v>
      </c>
      <c r="AC10" s="159" t="s">
        <v>9</v>
      </c>
      <c r="AD10" s="160" t="s">
        <v>0</v>
      </c>
      <c r="AE10" s="294" t="s">
        <v>1</v>
      </c>
      <c r="AF10" s="159" t="s">
        <v>2</v>
      </c>
      <c r="AG10" s="374" t="s">
        <v>9</v>
      </c>
      <c r="AH10" s="375" t="s">
        <v>0</v>
      </c>
      <c r="AI10" s="377" t="s">
        <v>1</v>
      </c>
      <c r="AJ10" s="374" t="s">
        <v>2</v>
      </c>
      <c r="AK10" s="446" t="s">
        <v>9</v>
      </c>
      <c r="AL10" s="446" t="s">
        <v>0</v>
      </c>
      <c r="AM10" s="449" t="s">
        <v>1</v>
      </c>
      <c r="AN10" s="446" t="s">
        <v>2</v>
      </c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</row>
    <row r="11" spans="1:52" s="252" customFormat="1" ht="12" customHeight="1">
      <c r="A11" s="494" t="s">
        <v>33</v>
      </c>
      <c r="B11" s="495">
        <v>7</v>
      </c>
      <c r="C11" s="496">
        <v>40.5</v>
      </c>
      <c r="D11" s="497">
        <f>C11/B11</f>
        <v>5.785714285714286</v>
      </c>
      <c r="E11" s="868" t="s">
        <v>486</v>
      </c>
      <c r="F11" s="869">
        <v>7</v>
      </c>
      <c r="G11" s="870">
        <v>45</v>
      </c>
      <c r="H11" s="871">
        <f aca="true" t="shared" si="3" ref="H11:H21">G11/F11</f>
        <v>6.428571428571429</v>
      </c>
      <c r="I11" s="128" t="s">
        <v>109</v>
      </c>
      <c r="J11" s="127">
        <v>1</v>
      </c>
      <c r="K11" s="337">
        <v>6.5</v>
      </c>
      <c r="L11" s="226">
        <f aca="true" t="shared" si="4" ref="L11:L22">K11/J11</f>
        <v>6.5</v>
      </c>
      <c r="M11" s="235" t="s">
        <v>148</v>
      </c>
      <c r="N11" s="61">
        <v>1</v>
      </c>
      <c r="O11" s="327">
        <v>5</v>
      </c>
      <c r="P11" s="236">
        <f aca="true" t="shared" si="5" ref="P11:P19">O11/N11</f>
        <v>5</v>
      </c>
      <c r="Q11" s="279" t="s">
        <v>204</v>
      </c>
      <c r="R11" s="277">
        <v>1</v>
      </c>
      <c r="S11" s="318">
        <v>6.5</v>
      </c>
      <c r="T11" s="280">
        <f aca="true" t="shared" si="6" ref="T11:T20">S11/R11</f>
        <v>6.5</v>
      </c>
      <c r="U11" s="185" t="s">
        <v>219</v>
      </c>
      <c r="V11" s="106">
        <v>2</v>
      </c>
      <c r="W11" s="309">
        <v>12.5</v>
      </c>
      <c r="X11" s="195">
        <f aca="true" t="shared" si="7" ref="X11:X23">W11/V11</f>
        <v>6.25</v>
      </c>
      <c r="Y11" s="514" t="s">
        <v>252</v>
      </c>
      <c r="Z11" s="513">
        <v>9</v>
      </c>
      <c r="AA11" s="512">
        <v>54</v>
      </c>
      <c r="AB11" s="511">
        <f aca="true" t="shared" si="8" ref="AB11:AB17">AA11/Z11</f>
        <v>6</v>
      </c>
      <c r="AC11" s="531" t="s">
        <v>285</v>
      </c>
      <c r="AD11" s="532">
        <v>9</v>
      </c>
      <c r="AE11" s="533">
        <v>54</v>
      </c>
      <c r="AF11" s="534">
        <f>AE11/AD11</f>
        <v>6</v>
      </c>
      <c r="AG11" s="526" t="s">
        <v>321</v>
      </c>
      <c r="AH11" s="525">
        <v>9</v>
      </c>
      <c r="AI11" s="524">
        <v>54.5</v>
      </c>
      <c r="AJ11" s="523">
        <f aca="true" t="shared" si="9" ref="AJ11:AJ21">AI11/AH11</f>
        <v>6.055555555555555</v>
      </c>
      <c r="AK11" s="410" t="s">
        <v>359</v>
      </c>
      <c r="AL11" s="411">
        <v>5</v>
      </c>
      <c r="AM11" s="412">
        <v>31.5</v>
      </c>
      <c r="AN11" s="422">
        <f aca="true" t="shared" si="10" ref="AN11:AN19">AM11/AL11</f>
        <v>6.3</v>
      </c>
      <c r="AO11" s="25">
        <v>10</v>
      </c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</row>
    <row r="12" spans="1:52" s="252" customFormat="1" ht="12" customHeight="1">
      <c r="A12" s="489" t="s">
        <v>34</v>
      </c>
      <c r="B12" s="490">
        <v>8</v>
      </c>
      <c r="C12" s="491">
        <v>48</v>
      </c>
      <c r="D12" s="492">
        <f aca="true" t="shared" si="11" ref="D12:D22">C12/B12</f>
        <v>6</v>
      </c>
      <c r="E12" s="49" t="s">
        <v>71</v>
      </c>
      <c r="F12" s="36">
        <v>2</v>
      </c>
      <c r="G12" s="353">
        <v>11.5</v>
      </c>
      <c r="H12" s="207">
        <f t="shared" si="3"/>
        <v>5.75</v>
      </c>
      <c r="I12" s="51" t="s">
        <v>110</v>
      </c>
      <c r="J12" s="38">
        <v>4</v>
      </c>
      <c r="K12" s="341">
        <v>25.5</v>
      </c>
      <c r="L12" s="204">
        <f t="shared" si="4"/>
        <v>6.375</v>
      </c>
      <c r="M12" s="626" t="s">
        <v>149</v>
      </c>
      <c r="N12" s="546">
        <v>9</v>
      </c>
      <c r="O12" s="545">
        <v>55.5</v>
      </c>
      <c r="P12" s="638">
        <f t="shared" si="5"/>
        <v>6.166666666666667</v>
      </c>
      <c r="Q12" s="624" t="s">
        <v>205</v>
      </c>
      <c r="R12" s="623">
        <v>11</v>
      </c>
      <c r="S12" s="633">
        <v>66.5</v>
      </c>
      <c r="T12" s="549">
        <f t="shared" si="6"/>
        <v>6.045454545454546</v>
      </c>
      <c r="U12" s="186" t="s">
        <v>220</v>
      </c>
      <c r="V12" s="42">
        <v>1</v>
      </c>
      <c r="W12" s="313">
        <v>7</v>
      </c>
      <c r="X12" s="196">
        <f t="shared" si="7"/>
        <v>7</v>
      </c>
      <c r="Y12" s="510" t="s">
        <v>253</v>
      </c>
      <c r="Z12" s="509">
        <v>8</v>
      </c>
      <c r="AA12" s="508">
        <v>43.5</v>
      </c>
      <c r="AB12" s="507">
        <f t="shared" si="8"/>
        <v>5.4375</v>
      </c>
      <c r="AC12" s="620" t="s">
        <v>286</v>
      </c>
      <c r="AD12" s="619">
        <v>12</v>
      </c>
      <c r="AE12" s="630">
        <v>73.5</v>
      </c>
      <c r="AF12" s="635">
        <f>AE12/AD12</f>
        <v>6.125</v>
      </c>
      <c r="AG12" s="383" t="s">
        <v>322</v>
      </c>
      <c r="AH12" s="391">
        <v>4</v>
      </c>
      <c r="AI12" s="392">
        <v>23</v>
      </c>
      <c r="AJ12" s="395">
        <f t="shared" si="9"/>
        <v>5.75</v>
      </c>
      <c r="AK12" s="413" t="s">
        <v>360</v>
      </c>
      <c r="AL12" s="423">
        <v>1</v>
      </c>
      <c r="AM12" s="424">
        <v>4</v>
      </c>
      <c r="AN12" s="425">
        <f t="shared" si="10"/>
        <v>4</v>
      </c>
      <c r="AO12" s="611">
        <v>60</v>
      </c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</row>
    <row r="13" spans="1:52" s="252" customFormat="1" ht="12" customHeight="1">
      <c r="A13" s="48" t="s">
        <v>35</v>
      </c>
      <c r="B13" s="26">
        <v>4</v>
      </c>
      <c r="C13" s="362">
        <v>23</v>
      </c>
      <c r="D13" s="211">
        <f t="shared" si="11"/>
        <v>5.75</v>
      </c>
      <c r="E13" s="49" t="s">
        <v>72</v>
      </c>
      <c r="F13" s="36">
        <v>2</v>
      </c>
      <c r="G13" s="353">
        <v>10</v>
      </c>
      <c r="H13" s="207">
        <f t="shared" si="3"/>
        <v>5</v>
      </c>
      <c r="I13" s="589" t="s">
        <v>111</v>
      </c>
      <c r="J13" s="588">
        <v>6</v>
      </c>
      <c r="K13" s="559">
        <v>35</v>
      </c>
      <c r="L13" s="558">
        <f t="shared" si="4"/>
        <v>5.833333333333333</v>
      </c>
      <c r="M13" s="112" t="s">
        <v>150</v>
      </c>
      <c r="N13" s="35">
        <v>5</v>
      </c>
      <c r="O13" s="332">
        <v>30</v>
      </c>
      <c r="P13" s="201">
        <f t="shared" si="5"/>
        <v>6</v>
      </c>
      <c r="Q13" s="552" t="s">
        <v>206</v>
      </c>
      <c r="R13" s="551">
        <v>9</v>
      </c>
      <c r="S13" s="550">
        <v>54</v>
      </c>
      <c r="T13" s="549">
        <f t="shared" si="6"/>
        <v>6</v>
      </c>
      <c r="U13" s="867" t="s">
        <v>221</v>
      </c>
      <c r="V13" s="866">
        <v>11</v>
      </c>
      <c r="W13" s="865">
        <v>70.5</v>
      </c>
      <c r="X13" s="864">
        <f t="shared" si="7"/>
        <v>6.409090909090909</v>
      </c>
      <c r="Y13" s="875" t="s">
        <v>254</v>
      </c>
      <c r="Z13" s="874">
        <v>10</v>
      </c>
      <c r="AA13" s="873">
        <v>63</v>
      </c>
      <c r="AB13" s="872">
        <f t="shared" si="8"/>
        <v>6.3</v>
      </c>
      <c r="AC13" s="366" t="s">
        <v>287</v>
      </c>
      <c r="AD13" s="367">
        <v>3</v>
      </c>
      <c r="AE13" s="456">
        <v>16</v>
      </c>
      <c r="AF13" s="457">
        <f>AE13/AD13</f>
        <v>5.333333333333333</v>
      </c>
      <c r="AG13" s="519" t="s">
        <v>323</v>
      </c>
      <c r="AH13" s="520">
        <v>7</v>
      </c>
      <c r="AI13" s="521">
        <v>40.5</v>
      </c>
      <c r="AJ13" s="522">
        <f t="shared" si="9"/>
        <v>5.785714285714286</v>
      </c>
      <c r="AK13" s="413" t="s">
        <v>361</v>
      </c>
      <c r="AL13" s="423">
        <v>4</v>
      </c>
      <c r="AM13" s="424">
        <v>23</v>
      </c>
      <c r="AN13" s="425">
        <f t="shared" si="10"/>
        <v>5.75</v>
      </c>
      <c r="AO13" s="251">
        <v>6.1</v>
      </c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</row>
    <row r="14" spans="1:52" s="252" customFormat="1" ht="12" customHeight="1">
      <c r="A14" s="48" t="s">
        <v>36</v>
      </c>
      <c r="B14" s="26">
        <v>1</v>
      </c>
      <c r="C14" s="362">
        <v>6</v>
      </c>
      <c r="D14" s="211">
        <f t="shared" si="11"/>
        <v>6</v>
      </c>
      <c r="E14" s="480" t="s">
        <v>73</v>
      </c>
      <c r="F14" s="587">
        <v>8</v>
      </c>
      <c r="G14" s="485">
        <v>45.5</v>
      </c>
      <c r="H14" s="478">
        <f t="shared" si="3"/>
        <v>5.6875</v>
      </c>
      <c r="I14" s="51" t="s">
        <v>112</v>
      </c>
      <c r="J14" s="38">
        <v>0</v>
      </c>
      <c r="K14" s="266">
        <v>0</v>
      </c>
      <c r="L14" s="575">
        <v>0</v>
      </c>
      <c r="M14" s="544" t="s">
        <v>151</v>
      </c>
      <c r="N14" s="543">
        <v>7</v>
      </c>
      <c r="O14" s="542">
        <v>41.5</v>
      </c>
      <c r="P14" s="541">
        <f t="shared" si="5"/>
        <v>5.928571428571429</v>
      </c>
      <c r="Q14" s="55" t="s">
        <v>207</v>
      </c>
      <c r="R14" s="41">
        <v>3</v>
      </c>
      <c r="S14" s="323">
        <v>21</v>
      </c>
      <c r="T14" s="199">
        <f t="shared" si="6"/>
        <v>7</v>
      </c>
      <c r="U14" s="622" t="s">
        <v>222</v>
      </c>
      <c r="V14" s="504">
        <v>7</v>
      </c>
      <c r="W14" s="503">
        <v>44</v>
      </c>
      <c r="X14" s="637">
        <f t="shared" si="7"/>
        <v>6.285714285714286</v>
      </c>
      <c r="Y14" s="101" t="s">
        <v>255</v>
      </c>
      <c r="Z14" s="107">
        <v>2</v>
      </c>
      <c r="AA14" s="303">
        <v>11</v>
      </c>
      <c r="AB14" s="192">
        <f t="shared" si="8"/>
        <v>5.5</v>
      </c>
      <c r="AC14" s="162" t="s">
        <v>288</v>
      </c>
      <c r="AD14" s="169">
        <v>0</v>
      </c>
      <c r="AE14" s="256">
        <v>0</v>
      </c>
      <c r="AF14" s="255">
        <v>0</v>
      </c>
      <c r="AG14" s="383" t="s">
        <v>324</v>
      </c>
      <c r="AH14" s="391">
        <v>4</v>
      </c>
      <c r="AI14" s="392">
        <v>22.5</v>
      </c>
      <c r="AJ14" s="395">
        <f t="shared" si="9"/>
        <v>5.625</v>
      </c>
      <c r="AK14" s="413" t="s">
        <v>362</v>
      </c>
      <c r="AL14" s="423">
        <v>2</v>
      </c>
      <c r="AM14" s="424">
        <v>11</v>
      </c>
      <c r="AN14" s="425">
        <f t="shared" si="10"/>
        <v>5.5</v>
      </c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</row>
    <row r="15" spans="1:52" s="252" customFormat="1" ht="12" customHeight="1">
      <c r="A15" s="489" t="s">
        <v>37</v>
      </c>
      <c r="B15" s="490">
        <v>7</v>
      </c>
      <c r="C15" s="491">
        <v>37</v>
      </c>
      <c r="D15" s="492">
        <f t="shared" si="11"/>
        <v>5.285714285714286</v>
      </c>
      <c r="E15" s="49" t="s">
        <v>74</v>
      </c>
      <c r="F15" s="36">
        <v>1</v>
      </c>
      <c r="G15" s="353">
        <v>5</v>
      </c>
      <c r="H15" s="207">
        <f t="shared" si="3"/>
        <v>5</v>
      </c>
      <c r="I15" s="463" t="s">
        <v>113</v>
      </c>
      <c r="J15" s="462">
        <v>0</v>
      </c>
      <c r="K15" s="461">
        <v>0</v>
      </c>
      <c r="L15" s="460">
        <v>0</v>
      </c>
      <c r="M15" s="112" t="s">
        <v>152</v>
      </c>
      <c r="N15" s="35">
        <v>2</v>
      </c>
      <c r="O15" s="332">
        <v>12</v>
      </c>
      <c r="P15" s="201">
        <f t="shared" si="5"/>
        <v>6</v>
      </c>
      <c r="Q15" s="55" t="s">
        <v>208</v>
      </c>
      <c r="R15" s="41">
        <v>5</v>
      </c>
      <c r="S15" s="323">
        <v>28</v>
      </c>
      <c r="T15" s="199">
        <f t="shared" si="6"/>
        <v>5.6</v>
      </c>
      <c r="U15" s="622" t="s">
        <v>223</v>
      </c>
      <c r="V15" s="621">
        <v>10</v>
      </c>
      <c r="W15" s="632">
        <v>62.5</v>
      </c>
      <c r="X15" s="637">
        <f t="shared" si="7"/>
        <v>6.25</v>
      </c>
      <c r="Y15" s="101" t="s">
        <v>256</v>
      </c>
      <c r="Z15" s="107">
        <v>0</v>
      </c>
      <c r="AA15" s="272">
        <v>0</v>
      </c>
      <c r="AB15" s="273">
        <v>0</v>
      </c>
      <c r="AC15" s="162" t="s">
        <v>289</v>
      </c>
      <c r="AD15" s="169">
        <v>4</v>
      </c>
      <c r="AE15" s="295">
        <v>24</v>
      </c>
      <c r="AF15" s="190">
        <f>AE15/AD15</f>
        <v>6</v>
      </c>
      <c r="AG15" s="383" t="s">
        <v>325</v>
      </c>
      <c r="AH15" s="391">
        <v>3</v>
      </c>
      <c r="AI15" s="392">
        <v>17</v>
      </c>
      <c r="AJ15" s="395">
        <f t="shared" si="9"/>
        <v>5.666666666666667</v>
      </c>
      <c r="AK15" s="618" t="s">
        <v>363</v>
      </c>
      <c r="AL15" s="617">
        <v>13</v>
      </c>
      <c r="AM15" s="629">
        <v>81</v>
      </c>
      <c r="AN15" s="634">
        <f t="shared" si="10"/>
        <v>6.230769230769231</v>
      </c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</row>
    <row r="16" spans="1:52" s="252" customFormat="1" ht="12" customHeight="1">
      <c r="A16" s="48" t="s">
        <v>38</v>
      </c>
      <c r="B16" s="26">
        <v>2</v>
      </c>
      <c r="C16" s="362">
        <v>12.5</v>
      </c>
      <c r="D16" s="211">
        <f t="shared" si="11"/>
        <v>6.25</v>
      </c>
      <c r="E16" s="640" t="s">
        <v>75</v>
      </c>
      <c r="F16" s="587">
        <v>7</v>
      </c>
      <c r="G16" s="485">
        <v>43</v>
      </c>
      <c r="H16" s="641">
        <f t="shared" si="3"/>
        <v>6.142857142857143</v>
      </c>
      <c r="I16" s="590" t="s">
        <v>114</v>
      </c>
      <c r="J16" s="588">
        <v>6</v>
      </c>
      <c r="K16" s="559">
        <v>35</v>
      </c>
      <c r="L16" s="558">
        <f t="shared" si="4"/>
        <v>5.833333333333333</v>
      </c>
      <c r="M16" s="366" t="s">
        <v>153</v>
      </c>
      <c r="N16" s="367">
        <v>0</v>
      </c>
      <c r="O16" s="373">
        <v>0</v>
      </c>
      <c r="P16" s="372">
        <v>0</v>
      </c>
      <c r="Q16" s="55" t="s">
        <v>209</v>
      </c>
      <c r="R16" s="41">
        <v>0</v>
      </c>
      <c r="S16" s="274">
        <v>0</v>
      </c>
      <c r="T16" s="215">
        <v>0</v>
      </c>
      <c r="U16" s="186" t="s">
        <v>224</v>
      </c>
      <c r="V16" s="42">
        <v>0</v>
      </c>
      <c r="W16" s="271">
        <v>0</v>
      </c>
      <c r="X16" s="262">
        <v>0</v>
      </c>
      <c r="Y16" s="510" t="s">
        <v>257</v>
      </c>
      <c r="Z16" s="509">
        <v>7</v>
      </c>
      <c r="AA16" s="508">
        <v>40</v>
      </c>
      <c r="AB16" s="507">
        <f t="shared" si="8"/>
        <v>5.714285714285714</v>
      </c>
      <c r="AC16" s="162" t="s">
        <v>290</v>
      </c>
      <c r="AD16" s="169">
        <v>0</v>
      </c>
      <c r="AE16" s="256">
        <v>0</v>
      </c>
      <c r="AF16" s="255">
        <v>0</v>
      </c>
      <c r="AG16" s="519" t="s">
        <v>326</v>
      </c>
      <c r="AH16" s="520">
        <v>6</v>
      </c>
      <c r="AI16" s="521">
        <v>32.5</v>
      </c>
      <c r="AJ16" s="522">
        <f t="shared" si="9"/>
        <v>5.416666666666667</v>
      </c>
      <c r="AK16" s="413" t="s">
        <v>364</v>
      </c>
      <c r="AL16" s="423">
        <v>5</v>
      </c>
      <c r="AM16" s="424">
        <v>32.5</v>
      </c>
      <c r="AN16" s="425">
        <f t="shared" si="10"/>
        <v>6.5</v>
      </c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</row>
    <row r="17" spans="1:52" s="252" customFormat="1" ht="12" customHeight="1">
      <c r="A17" s="48" t="s">
        <v>39</v>
      </c>
      <c r="B17" s="26">
        <v>0</v>
      </c>
      <c r="C17" s="268">
        <v>0</v>
      </c>
      <c r="D17" s="263">
        <v>0</v>
      </c>
      <c r="E17" s="366" t="s">
        <v>76</v>
      </c>
      <c r="F17" s="367">
        <v>1</v>
      </c>
      <c r="G17" s="456">
        <v>5.5</v>
      </c>
      <c r="H17" s="457">
        <f t="shared" si="3"/>
        <v>5.5</v>
      </c>
      <c r="I17" s="51" t="s">
        <v>115</v>
      </c>
      <c r="J17" s="38">
        <v>0</v>
      </c>
      <c r="K17" s="266">
        <v>0</v>
      </c>
      <c r="L17" s="575">
        <v>0</v>
      </c>
      <c r="M17" s="112" t="s">
        <v>154</v>
      </c>
      <c r="N17" s="35">
        <v>0</v>
      </c>
      <c r="O17" s="661">
        <v>0</v>
      </c>
      <c r="P17" s="257">
        <v>0</v>
      </c>
      <c r="Q17" s="55" t="s">
        <v>210</v>
      </c>
      <c r="R17" s="41">
        <v>0</v>
      </c>
      <c r="S17" s="274">
        <v>0</v>
      </c>
      <c r="T17" s="215">
        <v>0</v>
      </c>
      <c r="U17" s="186" t="s">
        <v>225</v>
      </c>
      <c r="V17" s="42">
        <v>0</v>
      </c>
      <c r="W17" s="271">
        <v>0</v>
      </c>
      <c r="X17" s="262">
        <v>0</v>
      </c>
      <c r="Y17" s="101" t="s">
        <v>258</v>
      </c>
      <c r="Z17" s="107">
        <v>3</v>
      </c>
      <c r="AA17" s="303">
        <v>16.5</v>
      </c>
      <c r="AB17" s="192">
        <f t="shared" si="8"/>
        <v>5.5</v>
      </c>
      <c r="AC17" s="530" t="s">
        <v>291</v>
      </c>
      <c r="AD17" s="537">
        <v>8</v>
      </c>
      <c r="AE17" s="536">
        <v>48.5</v>
      </c>
      <c r="AF17" s="535">
        <f>AE17/AD17</f>
        <v>6.0625</v>
      </c>
      <c r="AG17" s="383" t="s">
        <v>327</v>
      </c>
      <c r="AH17" s="391">
        <v>0</v>
      </c>
      <c r="AI17" s="393">
        <v>0</v>
      </c>
      <c r="AJ17" s="394">
        <v>0</v>
      </c>
      <c r="AK17" s="473" t="s">
        <v>365</v>
      </c>
      <c r="AL17" s="474">
        <v>8</v>
      </c>
      <c r="AM17" s="475">
        <v>48.5</v>
      </c>
      <c r="AN17" s="476">
        <f t="shared" si="10"/>
        <v>6.0625</v>
      </c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</row>
    <row r="18" spans="1:52" s="252" customFormat="1" ht="12" customHeight="1">
      <c r="A18" s="48" t="s">
        <v>40</v>
      </c>
      <c r="B18" s="26">
        <v>0</v>
      </c>
      <c r="C18" s="268">
        <v>0</v>
      </c>
      <c r="D18" s="263">
        <v>0</v>
      </c>
      <c r="E18" s="49" t="s">
        <v>77</v>
      </c>
      <c r="F18" s="36">
        <v>2</v>
      </c>
      <c r="G18" s="353">
        <v>12</v>
      </c>
      <c r="H18" s="207">
        <f t="shared" si="3"/>
        <v>6</v>
      </c>
      <c r="I18" s="366" t="s">
        <v>116</v>
      </c>
      <c r="J18" s="38">
        <v>5</v>
      </c>
      <c r="K18" s="341">
        <v>29.5</v>
      </c>
      <c r="L18" s="204">
        <f t="shared" si="4"/>
        <v>5.9</v>
      </c>
      <c r="M18" s="112" t="s">
        <v>155</v>
      </c>
      <c r="N18" s="35">
        <v>4</v>
      </c>
      <c r="O18" s="332">
        <v>23.5</v>
      </c>
      <c r="P18" s="201">
        <f t="shared" si="5"/>
        <v>5.875</v>
      </c>
      <c r="Q18" s="55" t="s">
        <v>211</v>
      </c>
      <c r="R18" s="41">
        <v>0</v>
      </c>
      <c r="S18" s="274">
        <v>0</v>
      </c>
      <c r="T18" s="215">
        <v>0</v>
      </c>
      <c r="U18" s="186" t="s">
        <v>226</v>
      </c>
      <c r="V18" s="42">
        <v>1</v>
      </c>
      <c r="W18" s="313">
        <v>5.5</v>
      </c>
      <c r="X18" s="196">
        <f t="shared" si="7"/>
        <v>5.5</v>
      </c>
      <c r="Y18" s="101" t="s">
        <v>259</v>
      </c>
      <c r="Z18" s="107">
        <v>0</v>
      </c>
      <c r="AA18" s="272">
        <v>0</v>
      </c>
      <c r="AB18" s="273">
        <v>0</v>
      </c>
      <c r="AC18" s="162" t="s">
        <v>292</v>
      </c>
      <c r="AD18" s="169">
        <v>0</v>
      </c>
      <c r="AE18" s="256">
        <v>0</v>
      </c>
      <c r="AF18" s="255">
        <v>0</v>
      </c>
      <c r="AG18" s="383" t="s">
        <v>328</v>
      </c>
      <c r="AH18" s="391">
        <v>0</v>
      </c>
      <c r="AI18" s="393">
        <v>0</v>
      </c>
      <c r="AJ18" s="394">
        <v>0</v>
      </c>
      <c r="AK18" s="413" t="s">
        <v>366</v>
      </c>
      <c r="AL18" s="423">
        <v>0</v>
      </c>
      <c r="AM18" s="436">
        <v>0</v>
      </c>
      <c r="AN18" s="428">
        <v>0</v>
      </c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</row>
    <row r="19" spans="1:52" s="252" customFormat="1" ht="12" customHeight="1">
      <c r="A19" s="48" t="s">
        <v>41</v>
      </c>
      <c r="B19" s="45">
        <v>0</v>
      </c>
      <c r="C19" s="577">
        <v>0</v>
      </c>
      <c r="D19" s="263">
        <v>0</v>
      </c>
      <c r="E19" s="480" t="s">
        <v>78</v>
      </c>
      <c r="F19" s="598">
        <v>7</v>
      </c>
      <c r="G19" s="597">
        <v>40.5</v>
      </c>
      <c r="H19" s="478">
        <f t="shared" si="3"/>
        <v>5.785714285714286</v>
      </c>
      <c r="I19" s="463" t="s">
        <v>117</v>
      </c>
      <c r="J19" s="464">
        <v>0</v>
      </c>
      <c r="K19" s="465">
        <v>0</v>
      </c>
      <c r="L19" s="460">
        <v>0</v>
      </c>
      <c r="M19" s="626" t="s">
        <v>156</v>
      </c>
      <c r="N19" s="625">
        <v>10</v>
      </c>
      <c r="O19" s="548">
        <v>56</v>
      </c>
      <c r="P19" s="541">
        <f t="shared" si="5"/>
        <v>5.6</v>
      </c>
      <c r="Q19" s="552" t="s">
        <v>212</v>
      </c>
      <c r="R19" s="593">
        <v>6</v>
      </c>
      <c r="S19" s="594">
        <v>34</v>
      </c>
      <c r="T19" s="549">
        <f t="shared" si="6"/>
        <v>5.666666666666667</v>
      </c>
      <c r="U19" s="186" t="s">
        <v>227</v>
      </c>
      <c r="V19" s="43">
        <v>0</v>
      </c>
      <c r="W19" s="466">
        <v>0</v>
      </c>
      <c r="X19" s="262">
        <v>0</v>
      </c>
      <c r="Y19" s="101" t="s">
        <v>260</v>
      </c>
      <c r="Z19" s="107">
        <v>0</v>
      </c>
      <c r="AA19" s="272">
        <v>0</v>
      </c>
      <c r="AB19" s="273">
        <v>0</v>
      </c>
      <c r="AC19" s="162" t="s">
        <v>293</v>
      </c>
      <c r="AD19" s="170">
        <v>0</v>
      </c>
      <c r="AE19" s="581">
        <v>0</v>
      </c>
      <c r="AF19" s="255">
        <v>0</v>
      </c>
      <c r="AG19" s="383" t="s">
        <v>329</v>
      </c>
      <c r="AH19" s="391">
        <v>4</v>
      </c>
      <c r="AI19" s="392">
        <v>23.5</v>
      </c>
      <c r="AJ19" s="395">
        <f t="shared" si="9"/>
        <v>5.875</v>
      </c>
      <c r="AK19" s="413" t="s">
        <v>367</v>
      </c>
      <c r="AL19" s="426">
        <v>3</v>
      </c>
      <c r="AM19" s="427">
        <v>22.5</v>
      </c>
      <c r="AN19" s="425">
        <f t="shared" si="10"/>
        <v>7.5</v>
      </c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</row>
    <row r="20" spans="1:52" s="252" customFormat="1" ht="12" customHeight="1">
      <c r="A20" s="48" t="s">
        <v>42</v>
      </c>
      <c r="B20" s="45">
        <v>4</v>
      </c>
      <c r="C20" s="363">
        <v>22</v>
      </c>
      <c r="D20" s="211">
        <f t="shared" si="11"/>
        <v>5.5</v>
      </c>
      <c r="E20" s="49" t="s">
        <v>79</v>
      </c>
      <c r="F20" s="46">
        <v>0</v>
      </c>
      <c r="G20" s="573">
        <v>0</v>
      </c>
      <c r="H20" s="572">
        <v>0</v>
      </c>
      <c r="I20" s="229" t="s">
        <v>118</v>
      </c>
      <c r="J20" s="44">
        <v>0</v>
      </c>
      <c r="K20" s="574">
        <v>0</v>
      </c>
      <c r="L20" s="575">
        <v>0</v>
      </c>
      <c r="M20" s="112" t="s">
        <v>157</v>
      </c>
      <c r="N20" s="37">
        <v>0</v>
      </c>
      <c r="O20" s="660">
        <v>0</v>
      </c>
      <c r="P20" s="257">
        <v>0</v>
      </c>
      <c r="Q20" s="55" t="s">
        <v>213</v>
      </c>
      <c r="R20" s="40">
        <v>4</v>
      </c>
      <c r="S20" s="324">
        <v>23</v>
      </c>
      <c r="T20" s="199">
        <f t="shared" si="6"/>
        <v>5.75</v>
      </c>
      <c r="U20" s="186" t="s">
        <v>228</v>
      </c>
      <c r="V20" s="43">
        <v>1</v>
      </c>
      <c r="W20" s="314">
        <v>6</v>
      </c>
      <c r="X20" s="196">
        <f t="shared" si="7"/>
        <v>6</v>
      </c>
      <c r="Y20" s="101" t="s">
        <v>421</v>
      </c>
      <c r="Z20" s="108">
        <v>0</v>
      </c>
      <c r="AA20" s="658">
        <v>0</v>
      </c>
      <c r="AB20" s="273">
        <v>0</v>
      </c>
      <c r="AC20" s="162" t="s">
        <v>294</v>
      </c>
      <c r="AD20" s="170">
        <v>3</v>
      </c>
      <c r="AE20" s="296">
        <v>18.5</v>
      </c>
      <c r="AF20" s="190">
        <f>AE20/AD20</f>
        <v>6.166666666666667</v>
      </c>
      <c r="AG20" s="383" t="s">
        <v>330</v>
      </c>
      <c r="AH20" s="391">
        <v>1</v>
      </c>
      <c r="AI20" s="392">
        <v>6</v>
      </c>
      <c r="AJ20" s="395">
        <f t="shared" si="9"/>
        <v>6</v>
      </c>
      <c r="AK20" s="413" t="s">
        <v>368</v>
      </c>
      <c r="AL20" s="426">
        <v>0</v>
      </c>
      <c r="AM20" s="656">
        <v>0</v>
      </c>
      <c r="AN20" s="428">
        <v>0</v>
      </c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</row>
    <row r="21" spans="1:52" s="252" customFormat="1" ht="12" customHeight="1">
      <c r="A21" s="48" t="s">
        <v>43</v>
      </c>
      <c r="B21" s="45">
        <v>2</v>
      </c>
      <c r="C21" s="363">
        <v>9</v>
      </c>
      <c r="D21" s="211">
        <f t="shared" si="11"/>
        <v>4.5</v>
      </c>
      <c r="E21" s="49" t="s">
        <v>399</v>
      </c>
      <c r="F21" s="46">
        <v>1</v>
      </c>
      <c r="G21" s="354">
        <v>5</v>
      </c>
      <c r="H21" s="207">
        <f t="shared" si="3"/>
        <v>5</v>
      </c>
      <c r="I21" s="229" t="s">
        <v>119</v>
      </c>
      <c r="J21" s="44">
        <v>1</v>
      </c>
      <c r="K21" s="342">
        <v>6</v>
      </c>
      <c r="L21" s="204">
        <f t="shared" si="4"/>
        <v>6</v>
      </c>
      <c r="M21" s="112" t="s">
        <v>393</v>
      </c>
      <c r="N21" s="37">
        <v>2</v>
      </c>
      <c r="O21" s="333">
        <v>15</v>
      </c>
      <c r="P21" s="201">
        <f>O21/N21</f>
        <v>7.5</v>
      </c>
      <c r="Q21" s="55" t="s">
        <v>416</v>
      </c>
      <c r="R21" s="40">
        <v>0</v>
      </c>
      <c r="S21" s="659">
        <v>0</v>
      </c>
      <c r="T21" s="215">
        <v>0</v>
      </c>
      <c r="U21" s="186" t="s">
        <v>229</v>
      </c>
      <c r="V21" s="43">
        <v>0</v>
      </c>
      <c r="W21" s="466">
        <v>0</v>
      </c>
      <c r="X21" s="262">
        <v>0</v>
      </c>
      <c r="Y21" s="101" t="s">
        <v>422</v>
      </c>
      <c r="Z21" s="108">
        <v>0</v>
      </c>
      <c r="AA21" s="658">
        <v>0</v>
      </c>
      <c r="AB21" s="273">
        <v>0</v>
      </c>
      <c r="AC21" s="162" t="s">
        <v>115</v>
      </c>
      <c r="AD21" s="170">
        <v>0</v>
      </c>
      <c r="AE21" s="581">
        <v>0</v>
      </c>
      <c r="AF21" s="255">
        <v>0</v>
      </c>
      <c r="AG21" s="383" t="s">
        <v>331</v>
      </c>
      <c r="AH21" s="396">
        <v>2</v>
      </c>
      <c r="AI21" s="404">
        <v>12.5</v>
      </c>
      <c r="AJ21" s="395">
        <f t="shared" si="9"/>
        <v>6.25</v>
      </c>
      <c r="AK21" s="413" t="s">
        <v>431</v>
      </c>
      <c r="AL21" s="426">
        <v>0</v>
      </c>
      <c r="AM21" s="656">
        <v>0</v>
      </c>
      <c r="AN21" s="428">
        <v>0</v>
      </c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</row>
    <row r="22" spans="1:52" s="252" customFormat="1" ht="12" customHeight="1">
      <c r="A22" s="48" t="s">
        <v>44</v>
      </c>
      <c r="B22" s="45">
        <v>1</v>
      </c>
      <c r="C22" s="363">
        <v>6.5</v>
      </c>
      <c r="D22" s="211">
        <f t="shared" si="11"/>
        <v>6.5</v>
      </c>
      <c r="E22" s="49" t="s">
        <v>400</v>
      </c>
      <c r="F22" s="46">
        <v>0</v>
      </c>
      <c r="G22" s="573">
        <v>0</v>
      </c>
      <c r="H22" s="572">
        <v>0</v>
      </c>
      <c r="I22" s="368" t="s">
        <v>120</v>
      </c>
      <c r="J22" s="369">
        <v>1</v>
      </c>
      <c r="K22" s="370">
        <v>6</v>
      </c>
      <c r="L22" s="371">
        <f t="shared" si="4"/>
        <v>6</v>
      </c>
      <c r="M22" s="112" t="s">
        <v>415</v>
      </c>
      <c r="N22" s="37">
        <v>0</v>
      </c>
      <c r="O22" s="660">
        <v>0</v>
      </c>
      <c r="P22" s="257">
        <v>0</v>
      </c>
      <c r="Q22" s="55" t="s">
        <v>417</v>
      </c>
      <c r="R22" s="40">
        <v>0</v>
      </c>
      <c r="S22" s="659">
        <v>0</v>
      </c>
      <c r="T22" s="215">
        <v>0</v>
      </c>
      <c r="U22" s="186" t="s">
        <v>418</v>
      </c>
      <c r="V22" s="43">
        <v>0</v>
      </c>
      <c r="W22" s="466">
        <v>0</v>
      </c>
      <c r="X22" s="262">
        <v>0</v>
      </c>
      <c r="Y22" s="101" t="s">
        <v>423</v>
      </c>
      <c r="Z22" s="108">
        <v>0</v>
      </c>
      <c r="AA22" s="658">
        <v>0</v>
      </c>
      <c r="AB22" s="273">
        <v>0</v>
      </c>
      <c r="AC22" s="162" t="s">
        <v>425</v>
      </c>
      <c r="AD22" s="170">
        <v>0</v>
      </c>
      <c r="AE22" s="581">
        <v>0</v>
      </c>
      <c r="AF22" s="255">
        <v>0</v>
      </c>
      <c r="AG22" s="383" t="s">
        <v>428</v>
      </c>
      <c r="AH22" s="398">
        <v>0</v>
      </c>
      <c r="AI22" s="657">
        <v>0</v>
      </c>
      <c r="AJ22" s="394">
        <v>0</v>
      </c>
      <c r="AK22" s="413" t="s">
        <v>432</v>
      </c>
      <c r="AL22" s="426">
        <v>0</v>
      </c>
      <c r="AM22" s="656">
        <v>0</v>
      </c>
      <c r="AN22" s="428">
        <v>0</v>
      </c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</row>
    <row r="23" spans="1:52" s="252" customFormat="1" ht="12" customHeight="1">
      <c r="A23" s="48" t="s">
        <v>411</v>
      </c>
      <c r="B23" s="45">
        <v>0</v>
      </c>
      <c r="C23" s="577">
        <v>0</v>
      </c>
      <c r="D23" s="263">
        <v>0</v>
      </c>
      <c r="E23" s="49" t="s">
        <v>412</v>
      </c>
      <c r="F23" s="46">
        <v>0</v>
      </c>
      <c r="G23" s="573">
        <v>0</v>
      </c>
      <c r="H23" s="572">
        <v>0</v>
      </c>
      <c r="I23" s="229" t="s">
        <v>121</v>
      </c>
      <c r="J23" s="44">
        <v>4</v>
      </c>
      <c r="K23" s="342">
        <v>22.5</v>
      </c>
      <c r="L23" s="204">
        <f aca="true" t="shared" si="12" ref="L23:L28">K23/J23</f>
        <v>5.625</v>
      </c>
      <c r="M23" s="112" t="s">
        <v>32</v>
      </c>
      <c r="N23" s="37" t="s">
        <v>32</v>
      </c>
      <c r="O23" s="333" t="s">
        <v>32</v>
      </c>
      <c r="P23" s="201" t="s">
        <v>32</v>
      </c>
      <c r="Q23" s="55" t="s">
        <v>32</v>
      </c>
      <c r="R23" s="40" t="s">
        <v>32</v>
      </c>
      <c r="S23" s="324" t="s">
        <v>32</v>
      </c>
      <c r="T23" s="199" t="s">
        <v>32</v>
      </c>
      <c r="U23" s="186" t="s">
        <v>419</v>
      </c>
      <c r="V23" s="43">
        <v>5</v>
      </c>
      <c r="W23" s="314">
        <v>29</v>
      </c>
      <c r="X23" s="196">
        <f t="shared" si="7"/>
        <v>5.8</v>
      </c>
      <c r="Y23" s="101" t="s">
        <v>424</v>
      </c>
      <c r="Z23" s="108">
        <v>0</v>
      </c>
      <c r="AA23" s="658">
        <v>0</v>
      </c>
      <c r="AB23" s="273">
        <v>0</v>
      </c>
      <c r="AC23" s="162" t="s">
        <v>426</v>
      </c>
      <c r="AD23" s="170">
        <v>0</v>
      </c>
      <c r="AE23" s="581">
        <v>0</v>
      </c>
      <c r="AF23" s="255">
        <v>0</v>
      </c>
      <c r="AG23" s="383" t="s">
        <v>429</v>
      </c>
      <c r="AH23" s="398">
        <v>0</v>
      </c>
      <c r="AI23" s="657">
        <v>0</v>
      </c>
      <c r="AJ23" s="394">
        <v>0</v>
      </c>
      <c r="AK23" s="413" t="s">
        <v>32</v>
      </c>
      <c r="AL23" s="426" t="s">
        <v>32</v>
      </c>
      <c r="AM23" s="427" t="s">
        <v>32</v>
      </c>
      <c r="AN23" s="425" t="s">
        <v>32</v>
      </c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</row>
    <row r="24" spans="1:52" s="252" customFormat="1" ht="12" customHeight="1">
      <c r="A24" s="48" t="s">
        <v>32</v>
      </c>
      <c r="B24" s="45" t="s">
        <v>32</v>
      </c>
      <c r="C24" s="363" t="s">
        <v>32</v>
      </c>
      <c r="D24" s="211" t="s">
        <v>32</v>
      </c>
      <c r="E24" s="49" t="s">
        <v>413</v>
      </c>
      <c r="F24" s="46">
        <v>0</v>
      </c>
      <c r="G24" s="573">
        <v>0</v>
      </c>
      <c r="H24" s="572">
        <v>0</v>
      </c>
      <c r="I24" s="51" t="s">
        <v>394</v>
      </c>
      <c r="J24" s="148">
        <v>3</v>
      </c>
      <c r="K24" s="338">
        <v>19</v>
      </c>
      <c r="L24" s="213">
        <f t="shared" si="12"/>
        <v>6.333333333333333</v>
      </c>
      <c r="M24" s="112" t="s">
        <v>32</v>
      </c>
      <c r="N24" s="37" t="s">
        <v>32</v>
      </c>
      <c r="O24" s="333" t="s">
        <v>32</v>
      </c>
      <c r="P24" s="201" t="s">
        <v>32</v>
      </c>
      <c r="Q24" s="55" t="s">
        <v>32</v>
      </c>
      <c r="R24" s="40" t="s">
        <v>32</v>
      </c>
      <c r="S24" s="324" t="s">
        <v>32</v>
      </c>
      <c r="T24" s="199" t="s">
        <v>32</v>
      </c>
      <c r="U24" s="186" t="s">
        <v>420</v>
      </c>
      <c r="V24" s="43">
        <v>0</v>
      </c>
      <c r="W24" s="466">
        <v>0</v>
      </c>
      <c r="X24" s="262">
        <v>0</v>
      </c>
      <c r="Y24" s="101" t="s">
        <v>32</v>
      </c>
      <c r="Z24" s="108" t="s">
        <v>32</v>
      </c>
      <c r="AA24" s="304" t="s">
        <v>32</v>
      </c>
      <c r="AB24" s="192" t="s">
        <v>32</v>
      </c>
      <c r="AC24" s="162" t="s">
        <v>427</v>
      </c>
      <c r="AD24" s="170">
        <v>0</v>
      </c>
      <c r="AE24" s="581">
        <v>0</v>
      </c>
      <c r="AF24" s="255">
        <v>0</v>
      </c>
      <c r="AG24" s="383" t="s">
        <v>430</v>
      </c>
      <c r="AH24" s="398">
        <v>0</v>
      </c>
      <c r="AI24" s="657">
        <v>0</v>
      </c>
      <c r="AJ24" s="394">
        <v>0</v>
      </c>
      <c r="AK24" s="413" t="s">
        <v>32</v>
      </c>
      <c r="AL24" s="426" t="s">
        <v>32</v>
      </c>
      <c r="AM24" s="427" t="s">
        <v>32</v>
      </c>
      <c r="AN24" s="425" t="s">
        <v>32</v>
      </c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</row>
    <row r="25" spans="1:52" s="252" customFormat="1" ht="12" customHeight="1">
      <c r="A25" s="48" t="s">
        <v>32</v>
      </c>
      <c r="B25" s="45" t="s">
        <v>32</v>
      </c>
      <c r="C25" s="363" t="s">
        <v>32</v>
      </c>
      <c r="D25" s="211" t="s">
        <v>32</v>
      </c>
      <c r="E25" s="49" t="s">
        <v>32</v>
      </c>
      <c r="F25" s="46" t="s">
        <v>32</v>
      </c>
      <c r="G25" s="573" t="s">
        <v>32</v>
      </c>
      <c r="H25" s="207" t="s">
        <v>32</v>
      </c>
      <c r="I25" s="51" t="s">
        <v>397</v>
      </c>
      <c r="J25" s="148">
        <v>4</v>
      </c>
      <c r="K25" s="338">
        <v>22.5</v>
      </c>
      <c r="L25" s="213">
        <f t="shared" si="12"/>
        <v>5.625</v>
      </c>
      <c r="M25" s="112" t="s">
        <v>32</v>
      </c>
      <c r="N25" s="37" t="s">
        <v>32</v>
      </c>
      <c r="O25" s="333" t="s">
        <v>32</v>
      </c>
      <c r="P25" s="201" t="s">
        <v>32</v>
      </c>
      <c r="Q25" s="55" t="s">
        <v>32</v>
      </c>
      <c r="R25" s="40" t="s">
        <v>32</v>
      </c>
      <c r="S25" s="324" t="s">
        <v>32</v>
      </c>
      <c r="T25" s="199" t="s">
        <v>32</v>
      </c>
      <c r="U25" s="186" t="s">
        <v>32</v>
      </c>
      <c r="V25" s="43" t="s">
        <v>32</v>
      </c>
      <c r="W25" s="314" t="s">
        <v>32</v>
      </c>
      <c r="X25" s="196" t="s">
        <v>32</v>
      </c>
      <c r="Y25" s="101" t="s">
        <v>32</v>
      </c>
      <c r="Z25" s="108" t="s">
        <v>32</v>
      </c>
      <c r="AA25" s="304" t="s">
        <v>32</v>
      </c>
      <c r="AB25" s="192" t="s">
        <v>32</v>
      </c>
      <c r="AC25" s="162" t="s">
        <v>32</v>
      </c>
      <c r="AD25" s="170" t="s">
        <v>32</v>
      </c>
      <c r="AE25" s="296" t="s">
        <v>32</v>
      </c>
      <c r="AF25" s="190" t="s">
        <v>32</v>
      </c>
      <c r="AG25" s="383" t="s">
        <v>32</v>
      </c>
      <c r="AH25" s="398" t="s">
        <v>32</v>
      </c>
      <c r="AI25" s="407" t="s">
        <v>32</v>
      </c>
      <c r="AJ25" s="395" t="s">
        <v>32</v>
      </c>
      <c r="AK25" s="413" t="s">
        <v>32</v>
      </c>
      <c r="AL25" s="426" t="s">
        <v>32</v>
      </c>
      <c r="AM25" s="427" t="s">
        <v>32</v>
      </c>
      <c r="AN25" s="425" t="s">
        <v>32</v>
      </c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</row>
    <row r="26" spans="1:52" s="252" customFormat="1" ht="12" customHeight="1">
      <c r="A26" s="48" t="s">
        <v>32</v>
      </c>
      <c r="B26" s="45" t="s">
        <v>32</v>
      </c>
      <c r="C26" s="363" t="s">
        <v>32</v>
      </c>
      <c r="D26" s="211" t="s">
        <v>32</v>
      </c>
      <c r="E26" s="49" t="s">
        <v>32</v>
      </c>
      <c r="F26" s="46" t="s">
        <v>32</v>
      </c>
      <c r="G26" s="354" t="s">
        <v>32</v>
      </c>
      <c r="H26" s="207" t="s">
        <v>32</v>
      </c>
      <c r="I26" s="51" t="s">
        <v>410</v>
      </c>
      <c r="J26" s="148">
        <v>5</v>
      </c>
      <c r="K26" s="338">
        <v>27.5</v>
      </c>
      <c r="L26" s="213">
        <f t="shared" si="12"/>
        <v>5.5</v>
      </c>
      <c r="M26" s="112" t="s">
        <v>32</v>
      </c>
      <c r="N26" s="37" t="s">
        <v>32</v>
      </c>
      <c r="O26" s="333" t="s">
        <v>32</v>
      </c>
      <c r="P26" s="201" t="s">
        <v>32</v>
      </c>
      <c r="Q26" s="55" t="s">
        <v>32</v>
      </c>
      <c r="R26" s="40" t="s">
        <v>32</v>
      </c>
      <c r="S26" s="324" t="s">
        <v>32</v>
      </c>
      <c r="T26" s="199" t="s">
        <v>32</v>
      </c>
      <c r="U26" s="186" t="s">
        <v>32</v>
      </c>
      <c r="V26" s="43" t="s">
        <v>32</v>
      </c>
      <c r="W26" s="314" t="s">
        <v>32</v>
      </c>
      <c r="X26" s="196" t="s">
        <v>32</v>
      </c>
      <c r="Y26" s="101" t="s">
        <v>32</v>
      </c>
      <c r="Z26" s="108" t="s">
        <v>32</v>
      </c>
      <c r="AA26" s="304" t="s">
        <v>32</v>
      </c>
      <c r="AB26" s="192" t="s">
        <v>32</v>
      </c>
      <c r="AC26" s="162" t="s">
        <v>32</v>
      </c>
      <c r="AD26" s="170" t="s">
        <v>32</v>
      </c>
      <c r="AE26" s="296" t="s">
        <v>32</v>
      </c>
      <c r="AF26" s="190" t="s">
        <v>32</v>
      </c>
      <c r="AG26" s="383" t="s">
        <v>32</v>
      </c>
      <c r="AH26" s="398" t="s">
        <v>32</v>
      </c>
      <c r="AI26" s="407" t="s">
        <v>32</v>
      </c>
      <c r="AJ26" s="395" t="s">
        <v>32</v>
      </c>
      <c r="AK26" s="413" t="s">
        <v>32</v>
      </c>
      <c r="AL26" s="426" t="s">
        <v>32</v>
      </c>
      <c r="AM26" s="427" t="s">
        <v>32</v>
      </c>
      <c r="AN26" s="425" t="s">
        <v>32</v>
      </c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</row>
    <row r="27" spans="1:52" s="252" customFormat="1" ht="12" customHeight="1">
      <c r="A27" s="48" t="s">
        <v>32</v>
      </c>
      <c r="B27" s="45" t="s">
        <v>32</v>
      </c>
      <c r="C27" s="363" t="s">
        <v>32</v>
      </c>
      <c r="D27" s="211" t="s">
        <v>32</v>
      </c>
      <c r="E27" s="49" t="s">
        <v>32</v>
      </c>
      <c r="F27" s="46" t="s">
        <v>32</v>
      </c>
      <c r="G27" s="354" t="s">
        <v>32</v>
      </c>
      <c r="H27" s="207" t="s">
        <v>32</v>
      </c>
      <c r="I27" s="51" t="s">
        <v>414</v>
      </c>
      <c r="J27" s="148">
        <v>3</v>
      </c>
      <c r="K27" s="338">
        <v>17</v>
      </c>
      <c r="L27" s="213">
        <f t="shared" si="12"/>
        <v>5.666666666666667</v>
      </c>
      <c r="M27" s="112" t="s">
        <v>32</v>
      </c>
      <c r="N27" s="37" t="s">
        <v>32</v>
      </c>
      <c r="O27" s="333" t="s">
        <v>32</v>
      </c>
      <c r="P27" s="201" t="s">
        <v>32</v>
      </c>
      <c r="Q27" s="55" t="s">
        <v>32</v>
      </c>
      <c r="R27" s="40" t="s">
        <v>32</v>
      </c>
      <c r="S27" s="324" t="s">
        <v>32</v>
      </c>
      <c r="T27" s="199" t="s">
        <v>32</v>
      </c>
      <c r="U27" s="186" t="s">
        <v>32</v>
      </c>
      <c r="V27" s="43" t="s">
        <v>32</v>
      </c>
      <c r="W27" s="314" t="s">
        <v>32</v>
      </c>
      <c r="X27" s="196" t="s">
        <v>32</v>
      </c>
      <c r="Y27" s="101" t="s">
        <v>32</v>
      </c>
      <c r="Z27" s="108" t="s">
        <v>32</v>
      </c>
      <c r="AA27" s="304" t="s">
        <v>32</v>
      </c>
      <c r="AB27" s="192" t="s">
        <v>32</v>
      </c>
      <c r="AC27" s="162" t="s">
        <v>32</v>
      </c>
      <c r="AD27" s="170" t="s">
        <v>32</v>
      </c>
      <c r="AE27" s="296" t="s">
        <v>32</v>
      </c>
      <c r="AF27" s="190" t="s">
        <v>32</v>
      </c>
      <c r="AG27" s="383" t="s">
        <v>32</v>
      </c>
      <c r="AH27" s="398" t="s">
        <v>32</v>
      </c>
      <c r="AI27" s="407" t="s">
        <v>32</v>
      </c>
      <c r="AJ27" s="395" t="s">
        <v>32</v>
      </c>
      <c r="AK27" s="413" t="s">
        <v>32</v>
      </c>
      <c r="AL27" s="426" t="s">
        <v>32</v>
      </c>
      <c r="AM27" s="427" t="s">
        <v>32</v>
      </c>
      <c r="AN27" s="425" t="s">
        <v>32</v>
      </c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</row>
    <row r="28" spans="1:52" s="252" customFormat="1" ht="12" customHeight="1" thickBot="1">
      <c r="A28" s="231" t="s">
        <v>32</v>
      </c>
      <c r="B28" s="140" t="s">
        <v>32</v>
      </c>
      <c r="C28" s="360" t="s">
        <v>32</v>
      </c>
      <c r="D28" s="211" t="s">
        <v>32</v>
      </c>
      <c r="E28" s="49" t="s">
        <v>32</v>
      </c>
      <c r="F28" s="143" t="s">
        <v>32</v>
      </c>
      <c r="G28" s="351" t="s">
        <v>32</v>
      </c>
      <c r="H28" s="207" t="s">
        <v>32</v>
      </c>
      <c r="I28" s="51" t="s">
        <v>207</v>
      </c>
      <c r="J28" s="454">
        <v>3</v>
      </c>
      <c r="K28" s="455">
        <v>21</v>
      </c>
      <c r="L28" s="213">
        <f t="shared" si="12"/>
        <v>7</v>
      </c>
      <c r="M28" s="112" t="s">
        <v>32</v>
      </c>
      <c r="N28" s="144" t="s">
        <v>32</v>
      </c>
      <c r="O28" s="329" t="s">
        <v>32</v>
      </c>
      <c r="P28" s="201" t="s">
        <v>32</v>
      </c>
      <c r="Q28" s="55" t="s">
        <v>32</v>
      </c>
      <c r="R28" s="145" t="s">
        <v>32</v>
      </c>
      <c r="S28" s="321" t="s">
        <v>32</v>
      </c>
      <c r="T28" s="199" t="s">
        <v>32</v>
      </c>
      <c r="U28" s="186" t="s">
        <v>32</v>
      </c>
      <c r="V28" s="146" t="s">
        <v>32</v>
      </c>
      <c r="W28" s="311" t="s">
        <v>32</v>
      </c>
      <c r="X28" s="196" t="s">
        <v>32</v>
      </c>
      <c r="Y28" s="101" t="s">
        <v>32</v>
      </c>
      <c r="Z28" s="147" t="s">
        <v>32</v>
      </c>
      <c r="AA28" s="301" t="s">
        <v>32</v>
      </c>
      <c r="AB28" s="192" t="s">
        <v>32</v>
      </c>
      <c r="AC28" s="167" t="s">
        <v>32</v>
      </c>
      <c r="AD28" s="171" t="s">
        <v>32</v>
      </c>
      <c r="AE28" s="293" t="s">
        <v>32</v>
      </c>
      <c r="AF28" s="190" t="s">
        <v>32</v>
      </c>
      <c r="AG28" s="383" t="s">
        <v>32</v>
      </c>
      <c r="AH28" s="408" t="s">
        <v>32</v>
      </c>
      <c r="AI28" s="409" t="s">
        <v>32</v>
      </c>
      <c r="AJ28" s="395" t="s">
        <v>32</v>
      </c>
      <c r="AK28" s="419" t="s">
        <v>32</v>
      </c>
      <c r="AL28" s="429" t="s">
        <v>32</v>
      </c>
      <c r="AM28" s="421" t="s">
        <v>32</v>
      </c>
      <c r="AN28" s="425" t="s">
        <v>32</v>
      </c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</row>
    <row r="29" spans="1:52" ht="12" customHeight="1" thickBot="1">
      <c r="A29" s="15" t="s">
        <v>3</v>
      </c>
      <c r="B29" s="15" t="s">
        <v>0</v>
      </c>
      <c r="C29" s="361" t="s">
        <v>1</v>
      </c>
      <c r="D29" s="15" t="s">
        <v>2</v>
      </c>
      <c r="E29" s="9" t="s">
        <v>3</v>
      </c>
      <c r="F29" s="9" t="s">
        <v>0</v>
      </c>
      <c r="G29" s="352" t="s">
        <v>1</v>
      </c>
      <c r="H29" s="9" t="s">
        <v>2</v>
      </c>
      <c r="I29" s="10" t="s">
        <v>3</v>
      </c>
      <c r="J29" s="10" t="s">
        <v>0</v>
      </c>
      <c r="K29" s="340" t="s">
        <v>1</v>
      </c>
      <c r="L29" s="10" t="s">
        <v>2</v>
      </c>
      <c r="M29" s="8" t="s">
        <v>3</v>
      </c>
      <c r="N29" s="8" t="s">
        <v>0</v>
      </c>
      <c r="O29" s="330" t="s">
        <v>1</v>
      </c>
      <c r="P29" s="8" t="s">
        <v>2</v>
      </c>
      <c r="Q29" s="94" t="s">
        <v>3</v>
      </c>
      <c r="R29" s="94" t="s">
        <v>0</v>
      </c>
      <c r="S29" s="322" t="s">
        <v>1</v>
      </c>
      <c r="T29" s="89" t="s">
        <v>2</v>
      </c>
      <c r="U29" s="20" t="s">
        <v>3</v>
      </c>
      <c r="V29" s="81" t="s">
        <v>0</v>
      </c>
      <c r="W29" s="312" t="s">
        <v>1</v>
      </c>
      <c r="X29" s="139" t="s">
        <v>2</v>
      </c>
      <c r="Y29" s="79" t="s">
        <v>3</v>
      </c>
      <c r="Z29" s="87" t="s">
        <v>0</v>
      </c>
      <c r="AA29" s="302" t="s">
        <v>1</v>
      </c>
      <c r="AB29" s="80" t="s">
        <v>2</v>
      </c>
      <c r="AC29" s="159" t="s">
        <v>3</v>
      </c>
      <c r="AD29" s="160" t="s">
        <v>0</v>
      </c>
      <c r="AE29" s="294" t="s">
        <v>1</v>
      </c>
      <c r="AF29" s="159" t="s">
        <v>2</v>
      </c>
      <c r="AG29" s="374" t="s">
        <v>3</v>
      </c>
      <c r="AH29" s="375" t="s">
        <v>0</v>
      </c>
      <c r="AI29" s="377" t="s">
        <v>1</v>
      </c>
      <c r="AJ29" s="374" t="s">
        <v>2</v>
      </c>
      <c r="AK29" s="446" t="s">
        <v>3</v>
      </c>
      <c r="AL29" s="446" t="s">
        <v>0</v>
      </c>
      <c r="AM29" s="449" t="s">
        <v>1</v>
      </c>
      <c r="AN29" s="446" t="s">
        <v>2</v>
      </c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s="252" customFormat="1" ht="12" customHeight="1">
      <c r="A30" s="58" t="s">
        <v>45</v>
      </c>
      <c r="B30" s="60">
        <v>1</v>
      </c>
      <c r="C30" s="358">
        <v>5.5</v>
      </c>
      <c r="D30" s="210">
        <f>C30/B30</f>
        <v>5.5</v>
      </c>
      <c r="E30" s="685" t="s">
        <v>80</v>
      </c>
      <c r="F30" s="684">
        <v>12</v>
      </c>
      <c r="G30" s="614">
        <v>77</v>
      </c>
      <c r="H30" s="639">
        <f aca="true" t="shared" si="13" ref="H30:H42">G30/F30</f>
        <v>6.416666666666667</v>
      </c>
      <c r="I30" s="562" t="s">
        <v>122</v>
      </c>
      <c r="J30" s="561">
        <v>10</v>
      </c>
      <c r="K30" s="557">
        <v>63.5</v>
      </c>
      <c r="L30" s="560">
        <f aca="true" t="shared" si="14" ref="L30:L41">K30/J30</f>
        <v>6.35</v>
      </c>
      <c r="M30" s="235" t="s">
        <v>158</v>
      </c>
      <c r="N30" s="61">
        <v>2</v>
      </c>
      <c r="O30" s="327">
        <v>10.5</v>
      </c>
      <c r="P30" s="236">
        <f aca="true" t="shared" si="15" ref="P30:P38">O30/N30</f>
        <v>5.25</v>
      </c>
      <c r="Q30" s="678" t="s">
        <v>187</v>
      </c>
      <c r="R30" s="677">
        <v>13</v>
      </c>
      <c r="S30" s="691">
        <v>88</v>
      </c>
      <c r="T30" s="699">
        <f aca="true" t="shared" si="16" ref="T30:T40">S30/R30</f>
        <v>6.769230769230769</v>
      </c>
      <c r="U30" s="185" t="s">
        <v>230</v>
      </c>
      <c r="V30" s="106">
        <v>0</v>
      </c>
      <c r="W30" s="579">
        <v>0</v>
      </c>
      <c r="X30" s="580">
        <v>0</v>
      </c>
      <c r="Y30" s="517" t="s">
        <v>261</v>
      </c>
      <c r="Z30" s="518">
        <v>9</v>
      </c>
      <c r="AA30" s="512">
        <v>50</v>
      </c>
      <c r="AB30" s="511">
        <f aca="true" t="shared" si="17" ref="AB30:AB39">AA30/Z30</f>
        <v>5.555555555555555</v>
      </c>
      <c r="AC30" s="674" t="s">
        <v>295</v>
      </c>
      <c r="AD30" s="673">
        <v>11</v>
      </c>
      <c r="AE30" s="690">
        <v>78</v>
      </c>
      <c r="AF30" s="698">
        <f aca="true" t="shared" si="18" ref="AF30:AF43">AE30/AD30</f>
        <v>7.090909090909091</v>
      </c>
      <c r="AG30" s="688" t="s">
        <v>332</v>
      </c>
      <c r="AH30" s="525">
        <v>10</v>
      </c>
      <c r="AI30" s="687">
        <v>66.5</v>
      </c>
      <c r="AJ30" s="696">
        <f aca="true" t="shared" si="19" ref="AJ30:AJ41">AI30/AH30</f>
        <v>6.65</v>
      </c>
      <c r="AK30" s="669" t="s">
        <v>369</v>
      </c>
      <c r="AL30" s="670">
        <v>12</v>
      </c>
      <c r="AM30" s="686">
        <v>77</v>
      </c>
      <c r="AN30" s="695">
        <f aca="true" t="shared" si="20" ref="AN30:AN43">AM30/AL30</f>
        <v>6.416666666666667</v>
      </c>
      <c r="AO30" s="25">
        <v>11</v>
      </c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</row>
    <row r="31" spans="1:52" s="252" customFormat="1" ht="12" customHeight="1">
      <c r="A31" s="48" t="s">
        <v>46</v>
      </c>
      <c r="B31" s="26">
        <v>4</v>
      </c>
      <c r="C31" s="362">
        <v>26</v>
      </c>
      <c r="D31" s="211">
        <f aca="true" t="shared" si="21" ref="D31:D45">C31/B31</f>
        <v>6.5</v>
      </c>
      <c r="E31" s="487" t="s">
        <v>81</v>
      </c>
      <c r="F31" s="486">
        <v>6</v>
      </c>
      <c r="G31" s="485">
        <v>38</v>
      </c>
      <c r="H31" s="478">
        <f t="shared" si="13"/>
        <v>6.333333333333333</v>
      </c>
      <c r="I31" s="154" t="s">
        <v>123</v>
      </c>
      <c r="J31" s="148">
        <v>4</v>
      </c>
      <c r="K31" s="341">
        <v>24</v>
      </c>
      <c r="L31" s="204">
        <f t="shared" si="14"/>
        <v>6</v>
      </c>
      <c r="M31" s="884" t="s">
        <v>159</v>
      </c>
      <c r="N31" s="885">
        <v>10</v>
      </c>
      <c r="O31" s="886">
        <v>74.5</v>
      </c>
      <c r="P31" s="887">
        <f t="shared" si="15"/>
        <v>7.45</v>
      </c>
      <c r="Q31" s="552" t="s">
        <v>188</v>
      </c>
      <c r="R31" s="551">
        <v>8</v>
      </c>
      <c r="S31" s="550">
        <v>45.5</v>
      </c>
      <c r="T31" s="549">
        <f t="shared" si="16"/>
        <v>5.6875</v>
      </c>
      <c r="U31" s="622" t="s">
        <v>231</v>
      </c>
      <c r="V31" s="504">
        <v>10</v>
      </c>
      <c r="W31" s="632">
        <v>64</v>
      </c>
      <c r="X31" s="637">
        <f aca="true" t="shared" si="22" ref="X31:X44">W31/V31</f>
        <v>6.4</v>
      </c>
      <c r="Y31" s="676" t="s">
        <v>262</v>
      </c>
      <c r="Z31" s="675">
        <v>12</v>
      </c>
      <c r="AA31" s="631">
        <v>79.5</v>
      </c>
      <c r="AB31" s="636">
        <f t="shared" si="17"/>
        <v>6.625</v>
      </c>
      <c r="AC31" s="620" t="s">
        <v>296</v>
      </c>
      <c r="AD31" s="537">
        <v>9</v>
      </c>
      <c r="AE31" s="536">
        <v>61</v>
      </c>
      <c r="AF31" s="635">
        <f t="shared" si="18"/>
        <v>6.777777777777778</v>
      </c>
      <c r="AG31" s="672" t="s">
        <v>333</v>
      </c>
      <c r="AH31" s="671">
        <v>11</v>
      </c>
      <c r="AI31" s="689">
        <v>79</v>
      </c>
      <c r="AJ31" s="697">
        <f t="shared" si="19"/>
        <v>7.181818181818182</v>
      </c>
      <c r="AK31" s="473" t="s">
        <v>370</v>
      </c>
      <c r="AL31" s="474">
        <v>8</v>
      </c>
      <c r="AM31" s="475">
        <v>43</v>
      </c>
      <c r="AN31" s="476">
        <f t="shared" si="20"/>
        <v>5.375</v>
      </c>
      <c r="AO31" s="611">
        <v>65</v>
      </c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52" s="252" customFormat="1" ht="12" customHeight="1">
      <c r="A32" s="489" t="s">
        <v>47</v>
      </c>
      <c r="B32" s="490">
        <v>6</v>
      </c>
      <c r="C32" s="491">
        <v>37</v>
      </c>
      <c r="D32" s="492">
        <f t="shared" si="21"/>
        <v>6.166666666666667</v>
      </c>
      <c r="E32" s="683" t="s">
        <v>82</v>
      </c>
      <c r="F32" s="682">
        <v>11</v>
      </c>
      <c r="G32" s="694">
        <v>70</v>
      </c>
      <c r="H32" s="478">
        <f t="shared" si="13"/>
        <v>6.363636363636363</v>
      </c>
      <c r="I32" s="681" t="s">
        <v>124</v>
      </c>
      <c r="J32" s="680">
        <v>11</v>
      </c>
      <c r="K32" s="693">
        <v>79.5</v>
      </c>
      <c r="L32" s="702">
        <f t="shared" si="14"/>
        <v>7.2272727272727275</v>
      </c>
      <c r="M32" s="626" t="s">
        <v>160</v>
      </c>
      <c r="N32" s="543">
        <v>10</v>
      </c>
      <c r="O32" s="692">
        <v>65.5</v>
      </c>
      <c r="P32" s="701">
        <f t="shared" si="15"/>
        <v>6.55</v>
      </c>
      <c r="Q32" s="552" t="s">
        <v>189</v>
      </c>
      <c r="R32" s="551">
        <v>9</v>
      </c>
      <c r="S32" s="550">
        <v>54.5</v>
      </c>
      <c r="T32" s="549">
        <f t="shared" si="16"/>
        <v>6.055555555555555</v>
      </c>
      <c r="U32" s="505" t="s">
        <v>232</v>
      </c>
      <c r="V32" s="504">
        <v>9</v>
      </c>
      <c r="W32" s="503">
        <v>61.5</v>
      </c>
      <c r="X32" s="637">
        <f t="shared" si="22"/>
        <v>6.833333333333333</v>
      </c>
      <c r="Y32" s="676" t="s">
        <v>263</v>
      </c>
      <c r="Z32" s="675">
        <v>11</v>
      </c>
      <c r="AA32" s="631">
        <v>66.5</v>
      </c>
      <c r="AB32" s="507">
        <f t="shared" si="17"/>
        <v>6.045454545454546</v>
      </c>
      <c r="AC32" s="883" t="s">
        <v>487</v>
      </c>
      <c r="AD32" s="882">
        <v>10</v>
      </c>
      <c r="AE32" s="881">
        <v>88.5</v>
      </c>
      <c r="AF32" s="880">
        <f t="shared" si="18"/>
        <v>8.85</v>
      </c>
      <c r="AG32" s="519" t="s">
        <v>334</v>
      </c>
      <c r="AH32" s="520">
        <v>7</v>
      </c>
      <c r="AI32" s="521">
        <v>42</v>
      </c>
      <c r="AJ32" s="522">
        <f t="shared" si="19"/>
        <v>6</v>
      </c>
      <c r="AK32" s="618" t="s">
        <v>371</v>
      </c>
      <c r="AL32" s="617">
        <v>11</v>
      </c>
      <c r="AM32" s="629">
        <v>73</v>
      </c>
      <c r="AN32" s="634">
        <f t="shared" si="20"/>
        <v>6.636363636363637</v>
      </c>
      <c r="AO32" s="251">
        <v>6.4</v>
      </c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</row>
    <row r="33" spans="1:52" s="252" customFormat="1" ht="12" customHeight="1">
      <c r="A33" s="489" t="s">
        <v>48</v>
      </c>
      <c r="B33" s="490">
        <v>8</v>
      </c>
      <c r="C33" s="491">
        <v>46</v>
      </c>
      <c r="D33" s="492">
        <f t="shared" si="21"/>
        <v>5.75</v>
      </c>
      <c r="E33" s="487" t="s">
        <v>83</v>
      </c>
      <c r="F33" s="486">
        <v>6</v>
      </c>
      <c r="G33" s="485">
        <v>33.5</v>
      </c>
      <c r="H33" s="478">
        <f t="shared" si="13"/>
        <v>5.583333333333333</v>
      </c>
      <c r="I33" s="154" t="s">
        <v>125</v>
      </c>
      <c r="J33" s="148">
        <v>3</v>
      </c>
      <c r="K33" s="341">
        <v>20</v>
      </c>
      <c r="L33" s="204">
        <f t="shared" si="14"/>
        <v>6.666666666666667</v>
      </c>
      <c r="M33" s="626" t="s">
        <v>161</v>
      </c>
      <c r="N33" s="679">
        <v>11</v>
      </c>
      <c r="O33" s="692">
        <v>67</v>
      </c>
      <c r="P33" s="541">
        <f t="shared" si="15"/>
        <v>6.090909090909091</v>
      </c>
      <c r="Q33" s="55" t="s">
        <v>190</v>
      </c>
      <c r="R33" s="41">
        <v>4</v>
      </c>
      <c r="S33" s="323">
        <v>24.5</v>
      </c>
      <c r="T33" s="199">
        <f t="shared" si="16"/>
        <v>6.125</v>
      </c>
      <c r="U33" s="505" t="s">
        <v>233</v>
      </c>
      <c r="V33" s="504">
        <v>7</v>
      </c>
      <c r="W33" s="503">
        <v>43</v>
      </c>
      <c r="X33" s="502">
        <f t="shared" si="22"/>
        <v>6.142857142857143</v>
      </c>
      <c r="Y33" s="515" t="s">
        <v>264</v>
      </c>
      <c r="Z33" s="516">
        <v>6</v>
      </c>
      <c r="AA33" s="508">
        <v>36.5</v>
      </c>
      <c r="AB33" s="507">
        <f t="shared" si="17"/>
        <v>6.083333333333333</v>
      </c>
      <c r="AC33" s="530" t="s">
        <v>297</v>
      </c>
      <c r="AD33" s="537">
        <v>7</v>
      </c>
      <c r="AE33" s="536">
        <v>36.5</v>
      </c>
      <c r="AF33" s="535">
        <f t="shared" si="18"/>
        <v>5.214285714285714</v>
      </c>
      <c r="AG33" s="383" t="s">
        <v>335</v>
      </c>
      <c r="AH33" s="391">
        <v>2</v>
      </c>
      <c r="AI33" s="392">
        <v>11.5</v>
      </c>
      <c r="AJ33" s="395">
        <f t="shared" si="19"/>
        <v>5.75</v>
      </c>
      <c r="AK33" s="473" t="s">
        <v>372</v>
      </c>
      <c r="AL33" s="474">
        <v>10</v>
      </c>
      <c r="AM33" s="475">
        <v>62</v>
      </c>
      <c r="AN33" s="476">
        <f t="shared" si="20"/>
        <v>6.2</v>
      </c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</row>
    <row r="34" spans="1:52" s="252" customFormat="1" ht="12" customHeight="1">
      <c r="A34" s="48" t="s">
        <v>49</v>
      </c>
      <c r="B34" s="26">
        <v>4</v>
      </c>
      <c r="C34" s="362">
        <v>22</v>
      </c>
      <c r="D34" s="211">
        <f t="shared" si="21"/>
        <v>5.5</v>
      </c>
      <c r="E34" s="153" t="s">
        <v>84</v>
      </c>
      <c r="F34" s="151">
        <v>2</v>
      </c>
      <c r="G34" s="353">
        <v>10</v>
      </c>
      <c r="H34" s="207">
        <f t="shared" si="13"/>
        <v>5</v>
      </c>
      <c r="I34" s="154" t="s">
        <v>126</v>
      </c>
      <c r="J34" s="148">
        <v>4</v>
      </c>
      <c r="K34" s="341">
        <v>26.5</v>
      </c>
      <c r="L34" s="204">
        <f t="shared" si="14"/>
        <v>6.625</v>
      </c>
      <c r="M34" s="626" t="s">
        <v>162</v>
      </c>
      <c r="N34" s="679">
        <v>11</v>
      </c>
      <c r="O34" s="692">
        <v>76.5</v>
      </c>
      <c r="P34" s="701">
        <f t="shared" si="15"/>
        <v>6.954545454545454</v>
      </c>
      <c r="Q34" s="55" t="s">
        <v>191</v>
      </c>
      <c r="R34" s="41">
        <v>1</v>
      </c>
      <c r="S34" s="323">
        <v>6</v>
      </c>
      <c r="T34" s="199">
        <f t="shared" si="16"/>
        <v>6</v>
      </c>
      <c r="U34" s="622" t="s">
        <v>234</v>
      </c>
      <c r="V34" s="621">
        <v>11</v>
      </c>
      <c r="W34" s="632">
        <v>74.5</v>
      </c>
      <c r="X34" s="637">
        <f t="shared" si="22"/>
        <v>6.7727272727272725</v>
      </c>
      <c r="Y34" s="152" t="s">
        <v>265</v>
      </c>
      <c r="Z34" s="123">
        <v>1</v>
      </c>
      <c r="AA34" s="303">
        <v>5.5</v>
      </c>
      <c r="AB34" s="192">
        <f t="shared" si="17"/>
        <v>5.5</v>
      </c>
      <c r="AC34" s="162" t="s">
        <v>298</v>
      </c>
      <c r="AD34" s="169">
        <v>1</v>
      </c>
      <c r="AE34" s="295">
        <v>4</v>
      </c>
      <c r="AF34" s="190">
        <f t="shared" si="18"/>
        <v>4</v>
      </c>
      <c r="AG34" s="383" t="s">
        <v>336</v>
      </c>
      <c r="AH34" s="391">
        <v>0</v>
      </c>
      <c r="AI34" s="393">
        <v>0</v>
      </c>
      <c r="AJ34" s="394">
        <v>0</v>
      </c>
      <c r="AK34" s="413" t="s">
        <v>373</v>
      </c>
      <c r="AL34" s="423">
        <v>3</v>
      </c>
      <c r="AM34" s="424">
        <v>20.5</v>
      </c>
      <c r="AN34" s="425">
        <f t="shared" si="20"/>
        <v>6.833333333333333</v>
      </c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</row>
    <row r="35" spans="1:52" s="252" customFormat="1" ht="12" customHeight="1">
      <c r="A35" s="704" t="s">
        <v>50</v>
      </c>
      <c r="B35" s="490">
        <v>9</v>
      </c>
      <c r="C35" s="491">
        <v>59</v>
      </c>
      <c r="D35" s="703">
        <f t="shared" si="21"/>
        <v>6.555555555555555</v>
      </c>
      <c r="E35" s="458" t="s">
        <v>85</v>
      </c>
      <c r="F35" s="459">
        <v>1</v>
      </c>
      <c r="G35" s="456">
        <v>5.5</v>
      </c>
      <c r="H35" s="457">
        <f t="shared" si="13"/>
        <v>5.5</v>
      </c>
      <c r="I35" s="154" t="s">
        <v>127</v>
      </c>
      <c r="J35" s="148">
        <v>2</v>
      </c>
      <c r="K35" s="341">
        <v>11</v>
      </c>
      <c r="L35" s="204">
        <f t="shared" si="14"/>
        <v>5.5</v>
      </c>
      <c r="M35" s="112" t="s">
        <v>163</v>
      </c>
      <c r="N35" s="35">
        <v>0</v>
      </c>
      <c r="O35" s="661">
        <v>0</v>
      </c>
      <c r="P35" s="257">
        <v>0</v>
      </c>
      <c r="Q35" s="55" t="s">
        <v>192</v>
      </c>
      <c r="R35" s="41">
        <v>4</v>
      </c>
      <c r="S35" s="323">
        <v>21.5</v>
      </c>
      <c r="T35" s="199">
        <f>S35/R35</f>
        <v>5.375</v>
      </c>
      <c r="U35" s="186" t="s">
        <v>235</v>
      </c>
      <c r="V35" s="42">
        <v>4</v>
      </c>
      <c r="W35" s="313">
        <v>24.5</v>
      </c>
      <c r="X35" s="196">
        <f t="shared" si="22"/>
        <v>6.125</v>
      </c>
      <c r="Y35" s="152" t="s">
        <v>266</v>
      </c>
      <c r="Z35" s="123">
        <v>4</v>
      </c>
      <c r="AA35" s="303">
        <v>22.5</v>
      </c>
      <c r="AB35" s="192">
        <f t="shared" si="17"/>
        <v>5.625</v>
      </c>
      <c r="AC35" s="162" t="s">
        <v>299</v>
      </c>
      <c r="AD35" s="169">
        <v>5</v>
      </c>
      <c r="AE35" s="295">
        <v>29.5</v>
      </c>
      <c r="AF35" s="190">
        <f t="shared" si="18"/>
        <v>5.9</v>
      </c>
      <c r="AG35" s="383" t="s">
        <v>337</v>
      </c>
      <c r="AH35" s="391">
        <v>5</v>
      </c>
      <c r="AI35" s="392">
        <v>32</v>
      </c>
      <c r="AJ35" s="395">
        <f t="shared" si="19"/>
        <v>6.4</v>
      </c>
      <c r="AK35" s="413" t="s">
        <v>374</v>
      </c>
      <c r="AL35" s="423">
        <v>2</v>
      </c>
      <c r="AM35" s="424">
        <v>11.5</v>
      </c>
      <c r="AN35" s="425">
        <f t="shared" si="20"/>
        <v>5.75</v>
      </c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</row>
    <row r="36" spans="1:52" s="252" customFormat="1" ht="12" customHeight="1">
      <c r="A36" s="48" t="s">
        <v>51</v>
      </c>
      <c r="B36" s="26">
        <v>5</v>
      </c>
      <c r="C36" s="362">
        <v>28.5</v>
      </c>
      <c r="D36" s="211">
        <f t="shared" si="21"/>
        <v>5.7</v>
      </c>
      <c r="E36" s="487" t="s">
        <v>86</v>
      </c>
      <c r="F36" s="486">
        <v>7</v>
      </c>
      <c r="G36" s="485">
        <v>39.5</v>
      </c>
      <c r="H36" s="478">
        <f t="shared" si="13"/>
        <v>5.642857142857143</v>
      </c>
      <c r="I36" s="681" t="s">
        <v>128</v>
      </c>
      <c r="J36" s="680">
        <v>13</v>
      </c>
      <c r="K36" s="693">
        <v>81.5</v>
      </c>
      <c r="L36" s="558">
        <f t="shared" si="14"/>
        <v>6.269230769230769</v>
      </c>
      <c r="M36" s="112" t="s">
        <v>164</v>
      </c>
      <c r="N36" s="35">
        <v>1</v>
      </c>
      <c r="O36" s="332">
        <v>5.5</v>
      </c>
      <c r="P36" s="201">
        <f t="shared" si="15"/>
        <v>5.5</v>
      </c>
      <c r="Q36" s="55" t="s">
        <v>193</v>
      </c>
      <c r="R36" s="41">
        <v>2</v>
      </c>
      <c r="S36" s="323">
        <v>10.5</v>
      </c>
      <c r="T36" s="199">
        <f t="shared" si="16"/>
        <v>5.25</v>
      </c>
      <c r="U36" s="186" t="s">
        <v>236</v>
      </c>
      <c r="V36" s="42">
        <v>4</v>
      </c>
      <c r="W36" s="313">
        <v>22.5</v>
      </c>
      <c r="X36" s="196">
        <f t="shared" si="22"/>
        <v>5.625</v>
      </c>
      <c r="Y36" s="152" t="s">
        <v>267</v>
      </c>
      <c r="Z36" s="123">
        <v>3</v>
      </c>
      <c r="AA36" s="303">
        <v>30.5</v>
      </c>
      <c r="AB36" s="192">
        <f t="shared" si="17"/>
        <v>10.166666666666666</v>
      </c>
      <c r="AC36" s="620" t="s">
        <v>300</v>
      </c>
      <c r="AD36" s="537">
        <v>10</v>
      </c>
      <c r="AE36" s="630">
        <v>65.5</v>
      </c>
      <c r="AF36" s="635">
        <f t="shared" si="18"/>
        <v>6.55</v>
      </c>
      <c r="AG36" s="383" t="s">
        <v>338</v>
      </c>
      <c r="AH36" s="391">
        <v>3</v>
      </c>
      <c r="AI36" s="392">
        <v>18</v>
      </c>
      <c r="AJ36" s="395">
        <f t="shared" si="19"/>
        <v>6</v>
      </c>
      <c r="AK36" s="413" t="s">
        <v>375</v>
      </c>
      <c r="AL36" s="423">
        <v>0</v>
      </c>
      <c r="AM36" s="436">
        <v>0</v>
      </c>
      <c r="AN36" s="428">
        <v>0</v>
      </c>
      <c r="AO36" s="251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</row>
    <row r="37" spans="1:52" s="252" customFormat="1" ht="12" customHeight="1">
      <c r="A37" s="48" t="s">
        <v>52</v>
      </c>
      <c r="B37" s="26">
        <v>0</v>
      </c>
      <c r="C37" s="268">
        <v>0</v>
      </c>
      <c r="D37" s="263">
        <v>0</v>
      </c>
      <c r="E37" s="683" t="s">
        <v>87</v>
      </c>
      <c r="F37" s="682">
        <v>12</v>
      </c>
      <c r="G37" s="694">
        <v>76</v>
      </c>
      <c r="H37" s="478">
        <f t="shared" si="13"/>
        <v>6.333333333333333</v>
      </c>
      <c r="I37" s="154" t="s">
        <v>129</v>
      </c>
      <c r="J37" s="148">
        <v>0</v>
      </c>
      <c r="K37" s="266">
        <v>0</v>
      </c>
      <c r="L37" s="575">
        <v>0</v>
      </c>
      <c r="M37" s="112" t="s">
        <v>165</v>
      </c>
      <c r="N37" s="37">
        <v>1</v>
      </c>
      <c r="O37" s="333">
        <v>6.5</v>
      </c>
      <c r="P37" s="201">
        <f t="shared" si="15"/>
        <v>6.5</v>
      </c>
      <c r="Q37" s="55" t="s">
        <v>194</v>
      </c>
      <c r="R37" s="41">
        <v>3</v>
      </c>
      <c r="S37" s="323">
        <v>16.5</v>
      </c>
      <c r="T37" s="199">
        <f t="shared" si="16"/>
        <v>5.5</v>
      </c>
      <c r="U37" s="186" t="s">
        <v>237</v>
      </c>
      <c r="V37" s="42">
        <v>0</v>
      </c>
      <c r="W37" s="271">
        <v>0</v>
      </c>
      <c r="X37" s="262">
        <v>0</v>
      </c>
      <c r="Y37" s="152" t="s">
        <v>268</v>
      </c>
      <c r="Z37" s="123">
        <v>5</v>
      </c>
      <c r="AA37" s="303">
        <v>29.5</v>
      </c>
      <c r="AB37" s="192">
        <f t="shared" si="17"/>
        <v>5.9</v>
      </c>
      <c r="AC37" s="162" t="s">
        <v>301</v>
      </c>
      <c r="AD37" s="169">
        <v>0</v>
      </c>
      <c r="AE37" s="256">
        <v>0</v>
      </c>
      <c r="AF37" s="255">
        <v>0</v>
      </c>
      <c r="AG37" s="383" t="s">
        <v>339</v>
      </c>
      <c r="AH37" s="391">
        <v>0</v>
      </c>
      <c r="AI37" s="393">
        <v>0</v>
      </c>
      <c r="AJ37" s="394">
        <v>0</v>
      </c>
      <c r="AK37" s="413" t="s">
        <v>376</v>
      </c>
      <c r="AL37" s="423">
        <v>0</v>
      </c>
      <c r="AM37" s="436">
        <v>0</v>
      </c>
      <c r="AN37" s="428">
        <v>0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</row>
    <row r="38" spans="1:52" s="252" customFormat="1" ht="12" customHeight="1">
      <c r="A38" s="48" t="s">
        <v>53</v>
      </c>
      <c r="B38" s="45">
        <v>3</v>
      </c>
      <c r="C38" s="363">
        <v>18.5</v>
      </c>
      <c r="D38" s="211">
        <f t="shared" si="21"/>
        <v>6.166666666666667</v>
      </c>
      <c r="E38" s="153" t="s">
        <v>88</v>
      </c>
      <c r="F38" s="150">
        <v>1</v>
      </c>
      <c r="G38" s="354">
        <v>6</v>
      </c>
      <c r="H38" s="207">
        <f t="shared" si="13"/>
        <v>6</v>
      </c>
      <c r="I38" s="154" t="s">
        <v>130</v>
      </c>
      <c r="J38" s="155">
        <v>0</v>
      </c>
      <c r="K38" s="574">
        <v>0</v>
      </c>
      <c r="L38" s="575">
        <v>0</v>
      </c>
      <c r="M38" s="626" t="s">
        <v>166</v>
      </c>
      <c r="N38" s="547">
        <v>9</v>
      </c>
      <c r="O38" s="548">
        <v>60</v>
      </c>
      <c r="P38" s="701">
        <f t="shared" si="15"/>
        <v>6.666666666666667</v>
      </c>
      <c r="Q38" s="55" t="s">
        <v>195</v>
      </c>
      <c r="R38" s="40">
        <v>3</v>
      </c>
      <c r="S38" s="324">
        <v>17.5</v>
      </c>
      <c r="T38" s="199">
        <f t="shared" si="16"/>
        <v>5.833333333333333</v>
      </c>
      <c r="U38" s="186" t="s">
        <v>238</v>
      </c>
      <c r="V38" s="43">
        <v>3</v>
      </c>
      <c r="W38" s="314">
        <v>16.5</v>
      </c>
      <c r="X38" s="196">
        <f t="shared" si="22"/>
        <v>5.5</v>
      </c>
      <c r="Y38" s="152" t="s">
        <v>269</v>
      </c>
      <c r="Z38" s="123">
        <v>1</v>
      </c>
      <c r="AA38" s="303">
        <v>5.5</v>
      </c>
      <c r="AB38" s="192">
        <f t="shared" si="17"/>
        <v>5.5</v>
      </c>
      <c r="AC38" s="162" t="s">
        <v>302</v>
      </c>
      <c r="AD38" s="170">
        <v>0</v>
      </c>
      <c r="AE38" s="581">
        <v>0</v>
      </c>
      <c r="AF38" s="255">
        <v>0</v>
      </c>
      <c r="AG38" s="672" t="s">
        <v>340</v>
      </c>
      <c r="AH38" s="520">
        <v>9</v>
      </c>
      <c r="AI38" s="521">
        <v>59.5</v>
      </c>
      <c r="AJ38" s="697">
        <f t="shared" si="19"/>
        <v>6.611111111111111</v>
      </c>
      <c r="AK38" s="413" t="s">
        <v>377</v>
      </c>
      <c r="AL38" s="426">
        <v>0</v>
      </c>
      <c r="AM38" s="656">
        <v>0</v>
      </c>
      <c r="AN38" s="428">
        <v>0</v>
      </c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</row>
    <row r="39" spans="1:52" s="252" customFormat="1" ht="12" customHeight="1">
      <c r="A39" s="48" t="s">
        <v>54</v>
      </c>
      <c r="B39" s="45">
        <v>0</v>
      </c>
      <c r="C39" s="577">
        <v>0</v>
      </c>
      <c r="D39" s="263">
        <v>0</v>
      </c>
      <c r="E39" s="153" t="s">
        <v>89</v>
      </c>
      <c r="F39" s="150">
        <v>2</v>
      </c>
      <c r="G39" s="354">
        <v>11</v>
      </c>
      <c r="H39" s="207">
        <f t="shared" si="13"/>
        <v>5.5</v>
      </c>
      <c r="I39" s="154" t="s">
        <v>131</v>
      </c>
      <c r="J39" s="155">
        <v>3</v>
      </c>
      <c r="K39" s="342">
        <v>25</v>
      </c>
      <c r="L39" s="204">
        <f t="shared" si="14"/>
        <v>8.333333333333334</v>
      </c>
      <c r="M39" s="50" t="s">
        <v>167</v>
      </c>
      <c r="N39" s="35">
        <v>0</v>
      </c>
      <c r="O39" s="661">
        <v>0</v>
      </c>
      <c r="P39" s="257">
        <v>0</v>
      </c>
      <c r="Q39" s="55" t="s">
        <v>196</v>
      </c>
      <c r="R39" s="40">
        <v>0</v>
      </c>
      <c r="S39" s="659">
        <v>0</v>
      </c>
      <c r="T39" s="215">
        <v>0</v>
      </c>
      <c r="U39" s="186" t="s">
        <v>239</v>
      </c>
      <c r="V39" s="43">
        <v>3</v>
      </c>
      <c r="W39" s="314">
        <v>18</v>
      </c>
      <c r="X39" s="196">
        <f t="shared" si="22"/>
        <v>6</v>
      </c>
      <c r="Y39" s="152" t="s">
        <v>270</v>
      </c>
      <c r="Z39" s="123">
        <v>3</v>
      </c>
      <c r="AA39" s="303">
        <v>21.5</v>
      </c>
      <c r="AB39" s="192">
        <f t="shared" si="17"/>
        <v>7.166666666666667</v>
      </c>
      <c r="AC39" s="162" t="s">
        <v>303</v>
      </c>
      <c r="AD39" s="170">
        <v>0</v>
      </c>
      <c r="AE39" s="581">
        <v>0</v>
      </c>
      <c r="AF39" s="255">
        <v>0</v>
      </c>
      <c r="AG39" s="383" t="s">
        <v>341</v>
      </c>
      <c r="AH39" s="391">
        <v>0</v>
      </c>
      <c r="AI39" s="393">
        <v>0</v>
      </c>
      <c r="AJ39" s="394">
        <v>0</v>
      </c>
      <c r="AK39" s="413" t="s">
        <v>378</v>
      </c>
      <c r="AL39" s="426">
        <v>2</v>
      </c>
      <c r="AM39" s="427">
        <v>11.5</v>
      </c>
      <c r="AN39" s="425">
        <f t="shared" si="20"/>
        <v>5.75</v>
      </c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</row>
    <row r="40" spans="1:52" s="252" customFormat="1" ht="12" customHeight="1">
      <c r="A40" s="48" t="s">
        <v>55</v>
      </c>
      <c r="B40" s="119">
        <v>5</v>
      </c>
      <c r="C40" s="364">
        <v>27</v>
      </c>
      <c r="D40" s="211">
        <f t="shared" si="21"/>
        <v>5.4</v>
      </c>
      <c r="E40" s="153" t="s">
        <v>90</v>
      </c>
      <c r="F40" s="151">
        <v>1</v>
      </c>
      <c r="G40" s="353">
        <v>6.5</v>
      </c>
      <c r="H40" s="207">
        <f t="shared" si="13"/>
        <v>6.5</v>
      </c>
      <c r="I40" s="264" t="s">
        <v>132</v>
      </c>
      <c r="J40" s="148">
        <v>0</v>
      </c>
      <c r="K40" s="266">
        <v>0</v>
      </c>
      <c r="L40" s="575">
        <v>0</v>
      </c>
      <c r="M40" s="50" t="s">
        <v>168</v>
      </c>
      <c r="N40" s="120">
        <v>0</v>
      </c>
      <c r="O40" s="661">
        <v>0</v>
      </c>
      <c r="P40" s="257">
        <v>0</v>
      </c>
      <c r="Q40" s="879" t="s">
        <v>197</v>
      </c>
      <c r="R40" s="878">
        <v>6</v>
      </c>
      <c r="S40" s="877">
        <v>46.5</v>
      </c>
      <c r="T40" s="876">
        <f t="shared" si="16"/>
        <v>7.75</v>
      </c>
      <c r="U40" s="186" t="s">
        <v>240</v>
      </c>
      <c r="V40" s="122">
        <v>0</v>
      </c>
      <c r="W40" s="271">
        <v>0</v>
      </c>
      <c r="X40" s="262">
        <v>0</v>
      </c>
      <c r="Y40" s="152" t="s">
        <v>271</v>
      </c>
      <c r="Z40" s="123">
        <v>0</v>
      </c>
      <c r="AA40" s="272">
        <v>0</v>
      </c>
      <c r="AB40" s="273">
        <v>0</v>
      </c>
      <c r="AC40" s="162" t="s">
        <v>455</v>
      </c>
      <c r="AD40" s="164">
        <v>0</v>
      </c>
      <c r="AE40" s="256">
        <v>0</v>
      </c>
      <c r="AF40" s="255">
        <v>0</v>
      </c>
      <c r="AG40" s="383" t="s">
        <v>342</v>
      </c>
      <c r="AH40" s="391">
        <v>2</v>
      </c>
      <c r="AI40" s="400">
        <v>11.5</v>
      </c>
      <c r="AJ40" s="395">
        <f t="shared" si="19"/>
        <v>5.75</v>
      </c>
      <c r="AK40" s="413" t="s">
        <v>379</v>
      </c>
      <c r="AL40" s="423">
        <v>0</v>
      </c>
      <c r="AM40" s="662">
        <v>0</v>
      </c>
      <c r="AN40" s="428">
        <v>0</v>
      </c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</row>
    <row r="41" spans="1:52" s="252" customFormat="1" ht="12" customHeight="1">
      <c r="A41" s="48" t="s">
        <v>56</v>
      </c>
      <c r="B41" s="216">
        <v>1</v>
      </c>
      <c r="C41" s="365">
        <v>5.5</v>
      </c>
      <c r="D41" s="211">
        <f t="shared" si="21"/>
        <v>5.5</v>
      </c>
      <c r="E41" s="153" t="s">
        <v>91</v>
      </c>
      <c r="F41" s="150">
        <v>2</v>
      </c>
      <c r="G41" s="355">
        <v>12</v>
      </c>
      <c r="H41" s="207">
        <f t="shared" si="13"/>
        <v>6</v>
      </c>
      <c r="I41" s="154" t="s">
        <v>79</v>
      </c>
      <c r="J41" s="155">
        <v>1</v>
      </c>
      <c r="K41" s="343">
        <v>6</v>
      </c>
      <c r="L41" s="204">
        <f t="shared" si="14"/>
        <v>6</v>
      </c>
      <c r="M41" s="50" t="s">
        <v>169</v>
      </c>
      <c r="N41" s="217">
        <v>0</v>
      </c>
      <c r="O41" s="668">
        <v>0</v>
      </c>
      <c r="P41" s="257">
        <v>0</v>
      </c>
      <c r="Q41" s="55" t="s">
        <v>444</v>
      </c>
      <c r="R41" s="218">
        <v>0</v>
      </c>
      <c r="S41" s="664">
        <v>0</v>
      </c>
      <c r="T41" s="215">
        <v>0</v>
      </c>
      <c r="U41" s="186" t="s">
        <v>447</v>
      </c>
      <c r="V41" s="219">
        <v>0</v>
      </c>
      <c r="W41" s="663">
        <v>0</v>
      </c>
      <c r="X41" s="262">
        <v>0</v>
      </c>
      <c r="Y41" s="152" t="s">
        <v>452</v>
      </c>
      <c r="Z41" s="220">
        <v>0</v>
      </c>
      <c r="AA41" s="584">
        <v>0</v>
      </c>
      <c r="AB41" s="273">
        <v>0</v>
      </c>
      <c r="AC41" s="162" t="s">
        <v>456</v>
      </c>
      <c r="AD41" s="221">
        <v>0</v>
      </c>
      <c r="AE41" s="581">
        <v>0</v>
      </c>
      <c r="AF41" s="255">
        <v>0</v>
      </c>
      <c r="AG41" s="383" t="s">
        <v>479</v>
      </c>
      <c r="AH41" s="401">
        <v>3</v>
      </c>
      <c r="AI41" s="399">
        <v>19</v>
      </c>
      <c r="AJ41" s="395">
        <f t="shared" si="19"/>
        <v>6.333333333333333</v>
      </c>
      <c r="AK41" s="413" t="s">
        <v>458</v>
      </c>
      <c r="AL41" s="426">
        <v>3</v>
      </c>
      <c r="AM41" s="430">
        <v>18</v>
      </c>
      <c r="AN41" s="425">
        <f t="shared" si="20"/>
        <v>6</v>
      </c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</row>
    <row r="42" spans="1:52" s="252" customFormat="1" ht="12" customHeight="1">
      <c r="A42" s="48" t="s">
        <v>433</v>
      </c>
      <c r="B42" s="216">
        <v>3</v>
      </c>
      <c r="C42" s="365">
        <v>17</v>
      </c>
      <c r="D42" s="211">
        <f t="shared" si="21"/>
        <v>5.666666666666667</v>
      </c>
      <c r="E42" s="153" t="s">
        <v>92</v>
      </c>
      <c r="F42" s="150">
        <v>1</v>
      </c>
      <c r="G42" s="355">
        <v>6</v>
      </c>
      <c r="H42" s="207">
        <f t="shared" si="13"/>
        <v>6</v>
      </c>
      <c r="I42" s="154" t="s">
        <v>398</v>
      </c>
      <c r="J42" s="155">
        <v>1</v>
      </c>
      <c r="K42" s="343">
        <v>5.5</v>
      </c>
      <c r="L42" s="204">
        <f>K42/J42</f>
        <v>5.5</v>
      </c>
      <c r="M42" s="50" t="s">
        <v>442</v>
      </c>
      <c r="N42" s="217">
        <v>0</v>
      </c>
      <c r="O42" s="668">
        <v>0</v>
      </c>
      <c r="P42" s="257">
        <v>0</v>
      </c>
      <c r="Q42" s="55" t="s">
        <v>445</v>
      </c>
      <c r="R42" s="218">
        <v>0</v>
      </c>
      <c r="S42" s="664">
        <v>0</v>
      </c>
      <c r="T42" s="215">
        <v>0</v>
      </c>
      <c r="U42" s="186" t="s">
        <v>448</v>
      </c>
      <c r="V42" s="219">
        <v>3</v>
      </c>
      <c r="W42" s="315">
        <v>19</v>
      </c>
      <c r="X42" s="196">
        <f t="shared" si="22"/>
        <v>6.333333333333333</v>
      </c>
      <c r="Y42" s="152" t="s">
        <v>453</v>
      </c>
      <c r="Z42" s="220">
        <v>0</v>
      </c>
      <c r="AA42" s="584">
        <v>0</v>
      </c>
      <c r="AB42" s="273">
        <v>0</v>
      </c>
      <c r="AC42" s="162" t="s">
        <v>193</v>
      </c>
      <c r="AD42" s="221">
        <v>0</v>
      </c>
      <c r="AE42" s="581">
        <v>0</v>
      </c>
      <c r="AF42" s="255">
        <v>0</v>
      </c>
      <c r="AG42" s="383" t="s">
        <v>32</v>
      </c>
      <c r="AH42" s="401" t="s">
        <v>32</v>
      </c>
      <c r="AI42" s="399" t="s">
        <v>32</v>
      </c>
      <c r="AJ42" s="395" t="s">
        <v>32</v>
      </c>
      <c r="AK42" s="413" t="s">
        <v>459</v>
      </c>
      <c r="AL42" s="426">
        <v>0</v>
      </c>
      <c r="AM42" s="582">
        <v>0</v>
      </c>
      <c r="AN42" s="428">
        <v>0</v>
      </c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</row>
    <row r="43" spans="1:52" s="252" customFormat="1" ht="12" customHeight="1">
      <c r="A43" s="48" t="s">
        <v>434</v>
      </c>
      <c r="B43" s="216">
        <v>0</v>
      </c>
      <c r="C43" s="666">
        <v>0</v>
      </c>
      <c r="D43" s="263">
        <v>0</v>
      </c>
      <c r="E43" s="153" t="s">
        <v>93</v>
      </c>
      <c r="F43" s="150">
        <v>0</v>
      </c>
      <c r="G43" s="578">
        <v>0</v>
      </c>
      <c r="H43" s="572">
        <v>0</v>
      </c>
      <c r="I43" s="576" t="s">
        <v>441</v>
      </c>
      <c r="J43" s="155">
        <v>0</v>
      </c>
      <c r="K43" s="667">
        <v>0</v>
      </c>
      <c r="L43" s="575">
        <v>0</v>
      </c>
      <c r="M43" s="50" t="s">
        <v>443</v>
      </c>
      <c r="N43" s="217">
        <v>0</v>
      </c>
      <c r="O43" s="668">
        <v>0</v>
      </c>
      <c r="P43" s="257">
        <v>0</v>
      </c>
      <c r="Q43" s="55" t="s">
        <v>446</v>
      </c>
      <c r="R43" s="218">
        <v>0</v>
      </c>
      <c r="S43" s="664">
        <v>0</v>
      </c>
      <c r="T43" s="215">
        <v>0</v>
      </c>
      <c r="U43" s="186" t="s">
        <v>449</v>
      </c>
      <c r="V43" s="219">
        <v>2</v>
      </c>
      <c r="W43" s="315">
        <v>15.5</v>
      </c>
      <c r="X43" s="196">
        <f t="shared" si="22"/>
        <v>7.75</v>
      </c>
      <c r="Y43" s="152" t="s">
        <v>454</v>
      </c>
      <c r="Z43" s="220">
        <v>0</v>
      </c>
      <c r="AA43" s="584">
        <v>0</v>
      </c>
      <c r="AB43" s="273">
        <v>0</v>
      </c>
      <c r="AC43" s="162" t="s">
        <v>457</v>
      </c>
      <c r="AD43" s="221">
        <v>1</v>
      </c>
      <c r="AE43" s="296">
        <v>6.5</v>
      </c>
      <c r="AF43" s="190">
        <f t="shared" si="18"/>
        <v>6.5</v>
      </c>
      <c r="AG43" s="383" t="s">
        <v>32</v>
      </c>
      <c r="AH43" s="401" t="s">
        <v>32</v>
      </c>
      <c r="AI43" s="399" t="s">
        <v>32</v>
      </c>
      <c r="AJ43" s="395" t="s">
        <v>32</v>
      </c>
      <c r="AK43" s="413" t="s">
        <v>460</v>
      </c>
      <c r="AL43" s="426">
        <v>1</v>
      </c>
      <c r="AM43" s="430">
        <v>6</v>
      </c>
      <c r="AN43" s="425">
        <f t="shared" si="20"/>
        <v>6</v>
      </c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</row>
    <row r="44" spans="1:52" s="252" customFormat="1" ht="12" customHeight="1">
      <c r="A44" s="48" t="s">
        <v>435</v>
      </c>
      <c r="B44" s="216">
        <v>0</v>
      </c>
      <c r="C44" s="666">
        <v>0</v>
      </c>
      <c r="D44" s="263">
        <v>0</v>
      </c>
      <c r="E44" s="153" t="s">
        <v>94</v>
      </c>
      <c r="F44" s="150">
        <v>0</v>
      </c>
      <c r="G44" s="578">
        <v>0</v>
      </c>
      <c r="H44" s="572">
        <v>0</v>
      </c>
      <c r="I44" s="154" t="s">
        <v>439</v>
      </c>
      <c r="J44" s="155">
        <v>1</v>
      </c>
      <c r="K44" s="343">
        <v>5.5</v>
      </c>
      <c r="L44" s="204">
        <f>K44/J44</f>
        <v>5.5</v>
      </c>
      <c r="M44" s="50" t="s">
        <v>32</v>
      </c>
      <c r="N44" s="217" t="s">
        <v>32</v>
      </c>
      <c r="O44" s="334" t="s">
        <v>32</v>
      </c>
      <c r="P44" s="201" t="s">
        <v>32</v>
      </c>
      <c r="Q44" s="55" t="s">
        <v>32</v>
      </c>
      <c r="R44" s="218" t="s">
        <v>32</v>
      </c>
      <c r="S44" s="325" t="s">
        <v>32</v>
      </c>
      <c r="T44" s="199" t="s">
        <v>32</v>
      </c>
      <c r="U44" s="186" t="s">
        <v>450</v>
      </c>
      <c r="V44" s="219">
        <v>1</v>
      </c>
      <c r="W44" s="315">
        <v>5.5</v>
      </c>
      <c r="X44" s="196">
        <f t="shared" si="22"/>
        <v>5.5</v>
      </c>
      <c r="Y44" s="152" t="s">
        <v>32</v>
      </c>
      <c r="Z44" s="220" t="s">
        <v>32</v>
      </c>
      <c r="AA44" s="305" t="s">
        <v>32</v>
      </c>
      <c r="AB44" s="192" t="s">
        <v>32</v>
      </c>
      <c r="AC44" s="162" t="s">
        <v>32</v>
      </c>
      <c r="AD44" s="221" t="s">
        <v>32</v>
      </c>
      <c r="AE44" s="296" t="s">
        <v>32</v>
      </c>
      <c r="AF44" s="190" t="s">
        <v>32</v>
      </c>
      <c r="AG44" s="383" t="s">
        <v>32</v>
      </c>
      <c r="AH44" s="401" t="s">
        <v>32</v>
      </c>
      <c r="AI44" s="399" t="s">
        <v>32</v>
      </c>
      <c r="AJ44" s="395" t="s">
        <v>32</v>
      </c>
      <c r="AK44" s="413" t="s">
        <v>32</v>
      </c>
      <c r="AL44" s="426" t="s">
        <v>32</v>
      </c>
      <c r="AM44" s="430" t="s">
        <v>32</v>
      </c>
      <c r="AN44" s="425" t="s">
        <v>32</v>
      </c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1:52" s="252" customFormat="1" ht="12" customHeight="1">
      <c r="A45" s="48" t="s">
        <v>436</v>
      </c>
      <c r="B45" s="216">
        <v>2</v>
      </c>
      <c r="C45" s="365">
        <v>11</v>
      </c>
      <c r="D45" s="211">
        <f t="shared" si="21"/>
        <v>5.5</v>
      </c>
      <c r="E45" s="153" t="s">
        <v>438</v>
      </c>
      <c r="F45" s="150">
        <v>0</v>
      </c>
      <c r="G45" s="578">
        <v>0</v>
      </c>
      <c r="H45" s="572">
        <v>0</v>
      </c>
      <c r="I45" s="154" t="s">
        <v>440</v>
      </c>
      <c r="J45" s="155">
        <v>0</v>
      </c>
      <c r="K45" s="667">
        <v>0</v>
      </c>
      <c r="L45" s="575">
        <v>0</v>
      </c>
      <c r="M45" s="50" t="s">
        <v>32</v>
      </c>
      <c r="N45" s="217" t="s">
        <v>32</v>
      </c>
      <c r="O45" s="334" t="s">
        <v>32</v>
      </c>
      <c r="P45" s="201" t="s">
        <v>32</v>
      </c>
      <c r="Q45" s="55" t="s">
        <v>32</v>
      </c>
      <c r="R45" s="218" t="s">
        <v>32</v>
      </c>
      <c r="S45" s="325" t="s">
        <v>32</v>
      </c>
      <c r="T45" s="199" t="s">
        <v>32</v>
      </c>
      <c r="U45" s="186" t="s">
        <v>451</v>
      </c>
      <c r="V45" s="219">
        <v>0</v>
      </c>
      <c r="W45" s="663">
        <v>0</v>
      </c>
      <c r="X45" s="262">
        <v>0</v>
      </c>
      <c r="Y45" s="152" t="s">
        <v>32</v>
      </c>
      <c r="Z45" s="220" t="s">
        <v>32</v>
      </c>
      <c r="AA45" s="305" t="s">
        <v>32</v>
      </c>
      <c r="AB45" s="192" t="s">
        <v>32</v>
      </c>
      <c r="AC45" s="162" t="s">
        <v>32</v>
      </c>
      <c r="AD45" s="221" t="s">
        <v>32</v>
      </c>
      <c r="AE45" s="296" t="s">
        <v>32</v>
      </c>
      <c r="AF45" s="190" t="s">
        <v>32</v>
      </c>
      <c r="AG45" s="383" t="s">
        <v>32</v>
      </c>
      <c r="AH45" s="401" t="s">
        <v>32</v>
      </c>
      <c r="AI45" s="399" t="s">
        <v>32</v>
      </c>
      <c r="AJ45" s="395" t="s">
        <v>32</v>
      </c>
      <c r="AK45" s="413" t="s">
        <v>32</v>
      </c>
      <c r="AL45" s="426" t="s">
        <v>32</v>
      </c>
      <c r="AM45" s="430" t="s">
        <v>32</v>
      </c>
      <c r="AN45" s="425" t="s">
        <v>32</v>
      </c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</row>
    <row r="46" spans="1:52" s="252" customFormat="1" ht="12" customHeight="1" thickBot="1">
      <c r="A46" s="48" t="s">
        <v>437</v>
      </c>
      <c r="B46" s="140">
        <v>0</v>
      </c>
      <c r="C46" s="665">
        <v>0</v>
      </c>
      <c r="D46" s="263">
        <v>0</v>
      </c>
      <c r="E46" s="124" t="s">
        <v>32</v>
      </c>
      <c r="F46" s="143" t="s">
        <v>32</v>
      </c>
      <c r="G46" s="356" t="s">
        <v>32</v>
      </c>
      <c r="H46" s="207" t="s">
        <v>32</v>
      </c>
      <c r="I46" s="132" t="s">
        <v>32</v>
      </c>
      <c r="J46" s="149" t="s">
        <v>32</v>
      </c>
      <c r="K46" s="344" t="s">
        <v>32</v>
      </c>
      <c r="L46" s="204" t="s">
        <v>32</v>
      </c>
      <c r="M46" s="53" t="s">
        <v>32</v>
      </c>
      <c r="N46" s="144" t="s">
        <v>32</v>
      </c>
      <c r="O46" s="335" t="s">
        <v>32</v>
      </c>
      <c r="P46" s="201" t="s">
        <v>32</v>
      </c>
      <c r="Q46" s="54" t="s">
        <v>32</v>
      </c>
      <c r="R46" s="145" t="s">
        <v>32</v>
      </c>
      <c r="S46" s="326" t="s">
        <v>32</v>
      </c>
      <c r="T46" s="199" t="s">
        <v>32</v>
      </c>
      <c r="U46" s="187" t="s">
        <v>32</v>
      </c>
      <c r="V46" s="146" t="s">
        <v>32</v>
      </c>
      <c r="W46" s="316" t="s">
        <v>32</v>
      </c>
      <c r="X46" s="196" t="s">
        <v>32</v>
      </c>
      <c r="Y46" s="129" t="s">
        <v>32</v>
      </c>
      <c r="Z46" s="147" t="s">
        <v>32</v>
      </c>
      <c r="AA46" s="306" t="s">
        <v>32</v>
      </c>
      <c r="AB46" s="192" t="s">
        <v>32</v>
      </c>
      <c r="AC46" s="162" t="s">
        <v>32</v>
      </c>
      <c r="AD46" s="168" t="s">
        <v>32</v>
      </c>
      <c r="AE46" s="293" t="s">
        <v>32</v>
      </c>
      <c r="AF46" s="190" t="s">
        <v>32</v>
      </c>
      <c r="AG46" s="382" t="s">
        <v>32</v>
      </c>
      <c r="AH46" s="402" t="s">
        <v>32</v>
      </c>
      <c r="AI46" s="403" t="s">
        <v>32</v>
      </c>
      <c r="AJ46" s="395" t="s">
        <v>32</v>
      </c>
      <c r="AK46" s="419" t="s">
        <v>32</v>
      </c>
      <c r="AL46" s="429" t="s">
        <v>32</v>
      </c>
      <c r="AM46" s="431" t="s">
        <v>32</v>
      </c>
      <c r="AN46" s="425" t="s">
        <v>32</v>
      </c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</row>
    <row r="47" spans="1:52" ht="12" customHeight="1" thickBot="1">
      <c r="A47" s="15" t="s">
        <v>10</v>
      </c>
      <c r="B47" s="15" t="s">
        <v>0</v>
      </c>
      <c r="C47" s="361" t="s">
        <v>1</v>
      </c>
      <c r="D47" s="15" t="s">
        <v>2</v>
      </c>
      <c r="E47" s="9" t="s">
        <v>10</v>
      </c>
      <c r="F47" s="9" t="s">
        <v>0</v>
      </c>
      <c r="G47" s="352" t="s">
        <v>1</v>
      </c>
      <c r="H47" s="9" t="s">
        <v>2</v>
      </c>
      <c r="I47" s="10" t="s">
        <v>10</v>
      </c>
      <c r="J47" s="10" t="s">
        <v>0</v>
      </c>
      <c r="K47" s="340" t="s">
        <v>1</v>
      </c>
      <c r="L47" s="10" t="s">
        <v>2</v>
      </c>
      <c r="M47" s="8" t="s">
        <v>10</v>
      </c>
      <c r="N47" s="8" t="s">
        <v>0</v>
      </c>
      <c r="O47" s="330" t="s">
        <v>1</v>
      </c>
      <c r="P47" s="8" t="s">
        <v>2</v>
      </c>
      <c r="Q47" s="94" t="s">
        <v>10</v>
      </c>
      <c r="R47" s="94" t="s">
        <v>0</v>
      </c>
      <c r="S47" s="322" t="s">
        <v>1</v>
      </c>
      <c r="T47" s="89" t="s">
        <v>2</v>
      </c>
      <c r="U47" s="20" t="s">
        <v>10</v>
      </c>
      <c r="V47" s="81" t="s">
        <v>0</v>
      </c>
      <c r="W47" s="312" t="s">
        <v>1</v>
      </c>
      <c r="X47" s="139" t="s">
        <v>2</v>
      </c>
      <c r="Y47" s="79" t="s">
        <v>10</v>
      </c>
      <c r="Z47" s="87" t="s">
        <v>0</v>
      </c>
      <c r="AA47" s="302" t="s">
        <v>1</v>
      </c>
      <c r="AB47" s="80" t="s">
        <v>2</v>
      </c>
      <c r="AC47" s="159" t="s">
        <v>10</v>
      </c>
      <c r="AD47" s="160" t="s">
        <v>0</v>
      </c>
      <c r="AE47" s="294" t="s">
        <v>1</v>
      </c>
      <c r="AF47" s="159" t="s">
        <v>2</v>
      </c>
      <c r="AG47" s="374" t="s">
        <v>10</v>
      </c>
      <c r="AH47" s="375" t="s">
        <v>0</v>
      </c>
      <c r="AI47" s="377" t="s">
        <v>1</v>
      </c>
      <c r="AJ47" s="374" t="s">
        <v>2</v>
      </c>
      <c r="AK47" s="446" t="s">
        <v>10</v>
      </c>
      <c r="AL47" s="446" t="s">
        <v>0</v>
      </c>
      <c r="AM47" s="449" t="s">
        <v>1</v>
      </c>
      <c r="AN47" s="446" t="s">
        <v>2</v>
      </c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</row>
    <row r="48" spans="1:52" s="252" customFormat="1" ht="12" customHeight="1">
      <c r="A48" s="713" t="s">
        <v>59</v>
      </c>
      <c r="B48" s="495">
        <v>10</v>
      </c>
      <c r="C48" s="615">
        <v>76</v>
      </c>
      <c r="D48" s="616">
        <f>C48/B48</f>
        <v>7.6</v>
      </c>
      <c r="E48" s="484" t="s">
        <v>95</v>
      </c>
      <c r="F48" s="483">
        <v>8</v>
      </c>
      <c r="G48" s="482">
        <v>57.5</v>
      </c>
      <c r="H48" s="481">
        <f>G48/F48</f>
        <v>7.1875</v>
      </c>
      <c r="I48" s="710" t="s">
        <v>134</v>
      </c>
      <c r="J48" s="711">
        <v>11</v>
      </c>
      <c r="K48" s="712">
        <v>78</v>
      </c>
      <c r="L48" s="560">
        <f>K48/J48</f>
        <v>7.090909090909091</v>
      </c>
      <c r="M48" s="605" t="s">
        <v>170</v>
      </c>
      <c r="N48" s="604">
        <v>7</v>
      </c>
      <c r="O48" s="603">
        <v>46</v>
      </c>
      <c r="P48" s="602">
        <f aca="true" t="shared" si="23" ref="P48:P53">O48/N48</f>
        <v>6.571428571428571</v>
      </c>
      <c r="Q48" s="553" t="s">
        <v>180</v>
      </c>
      <c r="R48" s="554">
        <v>8</v>
      </c>
      <c r="S48" s="555">
        <v>55.5</v>
      </c>
      <c r="T48" s="556">
        <f>S48/R48</f>
        <v>6.9375</v>
      </c>
      <c r="U48" s="720" t="s">
        <v>243</v>
      </c>
      <c r="V48" s="500">
        <v>7</v>
      </c>
      <c r="W48" s="499">
        <v>51.5</v>
      </c>
      <c r="X48" s="719">
        <f aca="true" t="shared" si="24" ref="X48:X57">W48/V48</f>
        <v>7.357142857142857</v>
      </c>
      <c r="Y48" s="514" t="s">
        <v>272</v>
      </c>
      <c r="Z48" s="513">
        <v>8</v>
      </c>
      <c r="AA48" s="512">
        <v>54.5</v>
      </c>
      <c r="AB48" s="511">
        <f>AA48/Z48</f>
        <v>6.8125</v>
      </c>
      <c r="AC48" s="530" t="s">
        <v>304</v>
      </c>
      <c r="AD48" s="537">
        <v>7</v>
      </c>
      <c r="AE48" s="536">
        <v>50.5</v>
      </c>
      <c r="AF48" s="535">
        <f>AE48/AD48</f>
        <v>7.214285714285714</v>
      </c>
      <c r="AG48" s="526" t="s">
        <v>343</v>
      </c>
      <c r="AH48" s="525">
        <v>6</v>
      </c>
      <c r="AI48" s="524">
        <v>42</v>
      </c>
      <c r="AJ48" s="523">
        <f>AI48/AH48</f>
        <v>7</v>
      </c>
      <c r="AK48" s="669" t="s">
        <v>380</v>
      </c>
      <c r="AL48" s="670">
        <v>12</v>
      </c>
      <c r="AM48" s="686">
        <v>84.5</v>
      </c>
      <c r="AN48" s="477">
        <f>AM48/AL48</f>
        <v>7.041666666666667</v>
      </c>
      <c r="AO48" s="25">
        <v>11</v>
      </c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</row>
    <row r="49" spans="1:52" s="252" customFormat="1" ht="12" customHeight="1">
      <c r="A49" s="48" t="s">
        <v>60</v>
      </c>
      <c r="B49" s="26">
        <v>1</v>
      </c>
      <c r="C49" s="362">
        <v>6</v>
      </c>
      <c r="D49" s="212">
        <f aca="true" t="shared" si="25" ref="D49:D54">C49/B49</f>
        <v>6</v>
      </c>
      <c r="E49" s="49" t="s">
        <v>96</v>
      </c>
      <c r="F49" s="36">
        <v>0</v>
      </c>
      <c r="G49" s="258">
        <v>0</v>
      </c>
      <c r="H49" s="260">
        <v>0</v>
      </c>
      <c r="I49" s="563" t="s">
        <v>135</v>
      </c>
      <c r="J49" s="564">
        <v>1</v>
      </c>
      <c r="K49" s="565">
        <v>6</v>
      </c>
      <c r="L49" s="566">
        <f aca="true" t="shared" si="26" ref="L49:L55">K49/J49</f>
        <v>6</v>
      </c>
      <c r="M49" s="544" t="s">
        <v>171</v>
      </c>
      <c r="N49" s="546">
        <v>8</v>
      </c>
      <c r="O49" s="545">
        <v>53</v>
      </c>
      <c r="P49" s="541">
        <f t="shared" si="23"/>
        <v>6.625</v>
      </c>
      <c r="Q49" s="552" t="s">
        <v>181</v>
      </c>
      <c r="R49" s="551">
        <v>10</v>
      </c>
      <c r="S49" s="550">
        <v>70</v>
      </c>
      <c r="T49" s="549">
        <f aca="true" t="shared" si="27" ref="T49:T57">S49/R49</f>
        <v>7</v>
      </c>
      <c r="U49" s="622" t="s">
        <v>244</v>
      </c>
      <c r="V49" s="621">
        <v>11</v>
      </c>
      <c r="W49" s="632">
        <v>75.5</v>
      </c>
      <c r="X49" s="502">
        <f t="shared" si="24"/>
        <v>6.863636363636363</v>
      </c>
      <c r="Y49" s="628" t="s">
        <v>273</v>
      </c>
      <c r="Z49" s="627">
        <v>12</v>
      </c>
      <c r="AA49" s="631">
        <v>80</v>
      </c>
      <c r="AB49" s="507">
        <f>AA49/Z49</f>
        <v>6.666666666666667</v>
      </c>
      <c r="AC49" s="715" t="s">
        <v>305</v>
      </c>
      <c r="AD49" s="619">
        <v>11</v>
      </c>
      <c r="AE49" s="630">
        <v>82.5</v>
      </c>
      <c r="AF49" s="635">
        <f aca="true" t="shared" si="28" ref="AF49:AF55">AE49/AD49</f>
        <v>7.5</v>
      </c>
      <c r="AG49" s="672" t="s">
        <v>344</v>
      </c>
      <c r="AH49" s="671">
        <v>13</v>
      </c>
      <c r="AI49" s="689">
        <v>95</v>
      </c>
      <c r="AJ49" s="697">
        <f aca="true" t="shared" si="29" ref="AJ49:AJ56">AI49/AH49</f>
        <v>7.3076923076923075</v>
      </c>
      <c r="AK49" s="618" t="s">
        <v>381</v>
      </c>
      <c r="AL49" s="617">
        <v>11</v>
      </c>
      <c r="AM49" s="629">
        <v>74.5</v>
      </c>
      <c r="AN49" s="476">
        <f aca="true" t="shared" si="30" ref="AN49:AN58">AM49/AL49</f>
        <v>6.7727272727272725</v>
      </c>
      <c r="AO49" s="611">
        <v>75</v>
      </c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</row>
    <row r="50" spans="1:52" s="252" customFormat="1" ht="12" customHeight="1">
      <c r="A50" s="704" t="s">
        <v>61</v>
      </c>
      <c r="B50" s="716">
        <v>11</v>
      </c>
      <c r="C50" s="491">
        <v>69</v>
      </c>
      <c r="D50" s="493">
        <f t="shared" si="25"/>
        <v>6.2727272727272725</v>
      </c>
      <c r="E50" s="49" t="s">
        <v>97</v>
      </c>
      <c r="F50" s="36">
        <v>1</v>
      </c>
      <c r="G50" s="353">
        <v>13.5</v>
      </c>
      <c r="H50" s="230">
        <f aca="true" t="shared" si="31" ref="H50:H58">G50/F50</f>
        <v>13.5</v>
      </c>
      <c r="I50" s="590" t="s">
        <v>136</v>
      </c>
      <c r="J50" s="588">
        <v>8</v>
      </c>
      <c r="K50" s="559">
        <v>56.5</v>
      </c>
      <c r="L50" s="592">
        <f t="shared" si="26"/>
        <v>7.0625</v>
      </c>
      <c r="M50" s="112" t="s">
        <v>172</v>
      </c>
      <c r="N50" s="138">
        <v>4</v>
      </c>
      <c r="O50" s="331">
        <v>22</v>
      </c>
      <c r="P50" s="201">
        <f t="shared" si="23"/>
        <v>5.5</v>
      </c>
      <c r="Q50" s="552" t="s">
        <v>182</v>
      </c>
      <c r="R50" s="551">
        <v>7</v>
      </c>
      <c r="S50" s="550">
        <v>50</v>
      </c>
      <c r="T50" s="549">
        <f t="shared" si="27"/>
        <v>7.142857142857143</v>
      </c>
      <c r="U50" s="186" t="s">
        <v>245</v>
      </c>
      <c r="V50" s="42">
        <v>4</v>
      </c>
      <c r="W50" s="313">
        <v>25.5</v>
      </c>
      <c r="X50" s="196">
        <f t="shared" si="24"/>
        <v>6.375</v>
      </c>
      <c r="Y50" s="628" t="s">
        <v>274</v>
      </c>
      <c r="Z50" s="627">
        <v>12</v>
      </c>
      <c r="AA50" s="631">
        <v>88</v>
      </c>
      <c r="AB50" s="636">
        <f>AA50/Z50</f>
        <v>7.333333333333333</v>
      </c>
      <c r="AC50" s="530" t="s">
        <v>306</v>
      </c>
      <c r="AD50" s="537">
        <v>10</v>
      </c>
      <c r="AE50" s="536">
        <v>55.5</v>
      </c>
      <c r="AF50" s="535">
        <f t="shared" si="28"/>
        <v>5.55</v>
      </c>
      <c r="AG50" s="383" t="s">
        <v>345</v>
      </c>
      <c r="AH50" s="391">
        <v>4</v>
      </c>
      <c r="AI50" s="392">
        <v>22</v>
      </c>
      <c r="AJ50" s="395">
        <f t="shared" si="29"/>
        <v>5.5</v>
      </c>
      <c r="AK50" s="413" t="s">
        <v>382</v>
      </c>
      <c r="AL50" s="423">
        <v>2</v>
      </c>
      <c r="AM50" s="424">
        <v>6.5</v>
      </c>
      <c r="AN50" s="425">
        <f t="shared" si="30"/>
        <v>3.25</v>
      </c>
      <c r="AO50" s="25">
        <v>7.25</v>
      </c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 s="252" customFormat="1" ht="12" customHeight="1">
      <c r="A51" s="489" t="s">
        <v>62</v>
      </c>
      <c r="B51" s="490">
        <v>7</v>
      </c>
      <c r="C51" s="491">
        <v>50.5</v>
      </c>
      <c r="D51" s="493">
        <f t="shared" si="25"/>
        <v>7.214285714285714</v>
      </c>
      <c r="E51" s="891" t="s">
        <v>488</v>
      </c>
      <c r="F51" s="890">
        <v>6</v>
      </c>
      <c r="G51" s="889">
        <v>57.5</v>
      </c>
      <c r="H51" s="888">
        <f t="shared" si="31"/>
        <v>9.583333333333334</v>
      </c>
      <c r="I51" s="229" t="s">
        <v>139</v>
      </c>
      <c r="J51" s="38">
        <v>5</v>
      </c>
      <c r="K51" s="341">
        <v>40</v>
      </c>
      <c r="L51" s="205">
        <f t="shared" si="26"/>
        <v>8</v>
      </c>
      <c r="M51" s="892" t="s">
        <v>173</v>
      </c>
      <c r="N51" s="885">
        <v>8</v>
      </c>
      <c r="O51" s="893">
        <v>70</v>
      </c>
      <c r="P51" s="894">
        <f t="shared" si="23"/>
        <v>8.75</v>
      </c>
      <c r="Q51" s="624" t="s">
        <v>183</v>
      </c>
      <c r="R51" s="551">
        <v>6</v>
      </c>
      <c r="S51" s="550">
        <v>44</v>
      </c>
      <c r="T51" s="700">
        <f t="shared" si="27"/>
        <v>7.333333333333333</v>
      </c>
      <c r="U51" s="186" t="s">
        <v>246</v>
      </c>
      <c r="V51" s="42">
        <v>0</v>
      </c>
      <c r="W51" s="271">
        <v>0</v>
      </c>
      <c r="X51" s="262">
        <v>0</v>
      </c>
      <c r="Y51" s="101" t="s">
        <v>275</v>
      </c>
      <c r="Z51" s="107">
        <v>3</v>
      </c>
      <c r="AA51" s="303">
        <v>21.5</v>
      </c>
      <c r="AB51" s="192">
        <f>AA51/Z51</f>
        <v>7.166666666666667</v>
      </c>
      <c r="AC51" s="162" t="s">
        <v>307</v>
      </c>
      <c r="AD51" s="169">
        <v>0</v>
      </c>
      <c r="AE51" s="256">
        <v>0</v>
      </c>
      <c r="AF51" s="255">
        <v>0</v>
      </c>
      <c r="AG51" s="383" t="s">
        <v>346</v>
      </c>
      <c r="AH51" s="391">
        <v>5</v>
      </c>
      <c r="AI51" s="392">
        <v>27.5</v>
      </c>
      <c r="AJ51" s="395">
        <f t="shared" si="29"/>
        <v>5.5</v>
      </c>
      <c r="AK51" s="413" t="s">
        <v>383</v>
      </c>
      <c r="AL51" s="423">
        <v>5</v>
      </c>
      <c r="AM51" s="424">
        <v>36.5</v>
      </c>
      <c r="AN51" s="425">
        <f t="shared" si="30"/>
        <v>7.3</v>
      </c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1:52" s="252" customFormat="1" ht="12" customHeight="1">
      <c r="A52" s="48" t="s">
        <v>63</v>
      </c>
      <c r="B52" s="26">
        <v>2</v>
      </c>
      <c r="C52" s="362">
        <v>11</v>
      </c>
      <c r="D52" s="212">
        <f t="shared" si="25"/>
        <v>5.5</v>
      </c>
      <c r="E52" s="49" t="s">
        <v>98</v>
      </c>
      <c r="F52" s="36">
        <v>0</v>
      </c>
      <c r="G52" s="258">
        <v>0</v>
      </c>
      <c r="H52" s="260">
        <v>0</v>
      </c>
      <c r="I52" s="229" t="s">
        <v>137</v>
      </c>
      <c r="J52" s="38">
        <v>1</v>
      </c>
      <c r="K52" s="341">
        <v>9</v>
      </c>
      <c r="L52" s="205">
        <f t="shared" si="26"/>
        <v>9</v>
      </c>
      <c r="M52" s="142" t="s">
        <v>174</v>
      </c>
      <c r="N52" s="138">
        <v>1</v>
      </c>
      <c r="O52" s="331">
        <v>6</v>
      </c>
      <c r="P52" s="201">
        <f t="shared" si="23"/>
        <v>6</v>
      </c>
      <c r="Q52" s="55" t="s">
        <v>184</v>
      </c>
      <c r="R52" s="41">
        <v>0</v>
      </c>
      <c r="S52" s="274">
        <v>0</v>
      </c>
      <c r="T52" s="215">
        <v>0</v>
      </c>
      <c r="U52" s="867" t="s">
        <v>247</v>
      </c>
      <c r="V52" s="896">
        <v>6</v>
      </c>
      <c r="W52" s="895">
        <v>51</v>
      </c>
      <c r="X52" s="864">
        <f t="shared" si="24"/>
        <v>8.5</v>
      </c>
      <c r="Y52" s="101" t="s">
        <v>276</v>
      </c>
      <c r="Z52" s="107">
        <v>0</v>
      </c>
      <c r="AA52" s="272">
        <v>0</v>
      </c>
      <c r="AB52" s="273">
        <v>0</v>
      </c>
      <c r="AC52" s="162" t="s">
        <v>308</v>
      </c>
      <c r="AD52" s="169">
        <v>0</v>
      </c>
      <c r="AE52" s="256">
        <v>0</v>
      </c>
      <c r="AF52" s="255">
        <v>0</v>
      </c>
      <c r="AG52" s="383" t="s">
        <v>347</v>
      </c>
      <c r="AH52" s="391">
        <v>0</v>
      </c>
      <c r="AI52" s="393">
        <v>0</v>
      </c>
      <c r="AJ52" s="394">
        <v>0</v>
      </c>
      <c r="AK52" s="413" t="s">
        <v>384</v>
      </c>
      <c r="AL52" s="423">
        <v>0</v>
      </c>
      <c r="AM52" s="436">
        <v>0</v>
      </c>
      <c r="AN52" s="428">
        <v>0</v>
      </c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s="252" customFormat="1" ht="12" customHeight="1">
      <c r="A53" s="48" t="s">
        <v>64</v>
      </c>
      <c r="B53" s="45">
        <v>0</v>
      </c>
      <c r="C53" s="577">
        <v>0</v>
      </c>
      <c r="D53" s="259">
        <v>0</v>
      </c>
      <c r="E53" s="49" t="s">
        <v>99</v>
      </c>
      <c r="F53" s="46">
        <v>1</v>
      </c>
      <c r="G53" s="354">
        <v>5.5</v>
      </c>
      <c r="H53" s="230">
        <f t="shared" si="31"/>
        <v>5.5</v>
      </c>
      <c r="I53" s="51" t="s">
        <v>138</v>
      </c>
      <c r="J53" s="148">
        <v>0</v>
      </c>
      <c r="K53" s="651">
        <v>0</v>
      </c>
      <c r="L53" s="261">
        <v>0</v>
      </c>
      <c r="M53" s="112" t="s">
        <v>175</v>
      </c>
      <c r="N53" s="222">
        <v>6</v>
      </c>
      <c r="O53" s="336">
        <v>34</v>
      </c>
      <c r="P53" s="201">
        <f t="shared" si="23"/>
        <v>5.666666666666667</v>
      </c>
      <c r="Q53" s="55" t="s">
        <v>185</v>
      </c>
      <c r="R53" s="218">
        <v>1</v>
      </c>
      <c r="S53" s="325">
        <v>5.5</v>
      </c>
      <c r="T53" s="199">
        <f t="shared" si="27"/>
        <v>5.5</v>
      </c>
      <c r="U53" s="186" t="s">
        <v>248</v>
      </c>
      <c r="V53" s="219">
        <v>2</v>
      </c>
      <c r="W53" s="315">
        <v>9.5</v>
      </c>
      <c r="X53" s="196">
        <f t="shared" si="24"/>
        <v>4.75</v>
      </c>
      <c r="Y53" s="101" t="s">
        <v>277</v>
      </c>
      <c r="Z53" s="220">
        <v>0</v>
      </c>
      <c r="AA53" s="584">
        <v>0</v>
      </c>
      <c r="AB53" s="273">
        <v>0</v>
      </c>
      <c r="AC53" s="162" t="s">
        <v>309</v>
      </c>
      <c r="AD53" s="221">
        <v>0</v>
      </c>
      <c r="AE53" s="467">
        <v>0</v>
      </c>
      <c r="AF53" s="255">
        <v>0</v>
      </c>
      <c r="AG53" s="519" t="s">
        <v>348</v>
      </c>
      <c r="AH53" s="595">
        <v>7</v>
      </c>
      <c r="AI53" s="596">
        <v>41</v>
      </c>
      <c r="AJ53" s="522">
        <f t="shared" si="29"/>
        <v>5.857142857142857</v>
      </c>
      <c r="AK53" s="413" t="s">
        <v>385</v>
      </c>
      <c r="AL53" s="417">
        <v>0</v>
      </c>
      <c r="AM53" s="582">
        <v>0</v>
      </c>
      <c r="AN53" s="428">
        <v>0</v>
      </c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 s="252" customFormat="1" ht="12" customHeight="1">
      <c r="A54" s="48" t="s">
        <v>65</v>
      </c>
      <c r="B54" s="45">
        <v>3</v>
      </c>
      <c r="C54" s="363">
        <v>17</v>
      </c>
      <c r="D54" s="212">
        <f t="shared" si="25"/>
        <v>5.666666666666667</v>
      </c>
      <c r="E54" s="49" t="s">
        <v>100</v>
      </c>
      <c r="F54" s="46">
        <v>2</v>
      </c>
      <c r="G54" s="354">
        <v>14</v>
      </c>
      <c r="H54" s="230">
        <f t="shared" si="31"/>
        <v>7</v>
      </c>
      <c r="I54" s="51" t="s">
        <v>140</v>
      </c>
      <c r="J54" s="47">
        <v>3</v>
      </c>
      <c r="K54" s="345">
        <v>16.5</v>
      </c>
      <c r="L54" s="205">
        <f t="shared" si="26"/>
        <v>5.5</v>
      </c>
      <c r="M54" s="112" t="s">
        <v>176</v>
      </c>
      <c r="N54" s="222">
        <v>0</v>
      </c>
      <c r="O54" s="585">
        <v>0</v>
      </c>
      <c r="P54" s="257">
        <v>0</v>
      </c>
      <c r="Q54" s="55" t="s">
        <v>186</v>
      </c>
      <c r="R54" s="218">
        <v>3</v>
      </c>
      <c r="S54" s="325">
        <v>16</v>
      </c>
      <c r="T54" s="199">
        <f t="shared" si="27"/>
        <v>5.333333333333333</v>
      </c>
      <c r="U54" s="186" t="s">
        <v>471</v>
      </c>
      <c r="V54" s="219">
        <v>3</v>
      </c>
      <c r="W54" s="315">
        <v>23.5</v>
      </c>
      <c r="X54" s="196">
        <f t="shared" si="24"/>
        <v>7.833333333333333</v>
      </c>
      <c r="Y54" s="101" t="s">
        <v>278</v>
      </c>
      <c r="Z54" s="220">
        <v>0</v>
      </c>
      <c r="AA54" s="584">
        <v>0</v>
      </c>
      <c r="AB54" s="273">
        <v>0</v>
      </c>
      <c r="AC54" s="162" t="s">
        <v>310</v>
      </c>
      <c r="AD54" s="221">
        <v>0</v>
      </c>
      <c r="AE54" s="467">
        <v>0</v>
      </c>
      <c r="AF54" s="255">
        <v>0</v>
      </c>
      <c r="AG54" s="383" t="s">
        <v>349</v>
      </c>
      <c r="AH54" s="398">
        <v>0</v>
      </c>
      <c r="AI54" s="583">
        <v>0</v>
      </c>
      <c r="AJ54" s="394">
        <v>0</v>
      </c>
      <c r="AK54" s="413" t="s">
        <v>386</v>
      </c>
      <c r="AL54" s="432">
        <v>5</v>
      </c>
      <c r="AM54" s="418">
        <v>30</v>
      </c>
      <c r="AN54" s="425">
        <f t="shared" si="30"/>
        <v>6</v>
      </c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52" s="252" customFormat="1" ht="12" customHeight="1">
      <c r="A55" s="48" t="s">
        <v>66</v>
      </c>
      <c r="B55" s="45">
        <v>0</v>
      </c>
      <c r="C55" s="577">
        <v>0</v>
      </c>
      <c r="D55" s="259">
        <v>0</v>
      </c>
      <c r="E55" s="49" t="s">
        <v>101</v>
      </c>
      <c r="F55" s="46">
        <v>1</v>
      </c>
      <c r="G55" s="354">
        <v>5.5</v>
      </c>
      <c r="H55" s="230">
        <f t="shared" si="31"/>
        <v>5.5</v>
      </c>
      <c r="I55" s="718" t="s">
        <v>141</v>
      </c>
      <c r="J55" s="591">
        <v>10</v>
      </c>
      <c r="K55" s="717">
        <v>75</v>
      </c>
      <c r="L55" s="721">
        <f t="shared" si="26"/>
        <v>7.5</v>
      </c>
      <c r="M55" s="112" t="s">
        <v>177</v>
      </c>
      <c r="N55" s="222">
        <v>0</v>
      </c>
      <c r="O55" s="585">
        <v>0</v>
      </c>
      <c r="P55" s="257">
        <v>0</v>
      </c>
      <c r="Q55" s="55" t="s">
        <v>467</v>
      </c>
      <c r="R55" s="218">
        <v>0</v>
      </c>
      <c r="S55" s="664">
        <v>0</v>
      </c>
      <c r="T55" s="215">
        <v>0</v>
      </c>
      <c r="U55" s="186" t="s">
        <v>472</v>
      </c>
      <c r="V55" s="219">
        <v>0</v>
      </c>
      <c r="W55" s="663">
        <v>0</v>
      </c>
      <c r="X55" s="262">
        <v>0</v>
      </c>
      <c r="Y55" s="101" t="s">
        <v>279</v>
      </c>
      <c r="Z55" s="220">
        <v>0</v>
      </c>
      <c r="AA55" s="584">
        <v>0</v>
      </c>
      <c r="AB55" s="273">
        <v>0</v>
      </c>
      <c r="AC55" s="162" t="s">
        <v>311</v>
      </c>
      <c r="AD55" s="221">
        <v>1</v>
      </c>
      <c r="AE55" s="297">
        <v>6</v>
      </c>
      <c r="AF55" s="190">
        <f t="shared" si="28"/>
        <v>6</v>
      </c>
      <c r="AG55" s="383" t="s">
        <v>350</v>
      </c>
      <c r="AH55" s="398">
        <v>0</v>
      </c>
      <c r="AI55" s="583">
        <v>0</v>
      </c>
      <c r="AJ55" s="394">
        <v>0</v>
      </c>
      <c r="AK55" s="413" t="s">
        <v>387</v>
      </c>
      <c r="AL55" s="432">
        <v>0</v>
      </c>
      <c r="AM55" s="714">
        <v>0</v>
      </c>
      <c r="AN55" s="428">
        <v>0</v>
      </c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  <row r="56" spans="1:52" s="252" customFormat="1" ht="12" customHeight="1">
      <c r="A56" s="48" t="s">
        <v>67</v>
      </c>
      <c r="B56" s="45">
        <v>0</v>
      </c>
      <c r="C56" s="577">
        <v>0</v>
      </c>
      <c r="D56" s="259">
        <v>0</v>
      </c>
      <c r="E56" s="49" t="s">
        <v>102</v>
      </c>
      <c r="F56" s="46">
        <v>4</v>
      </c>
      <c r="G56" s="354">
        <v>25.5</v>
      </c>
      <c r="H56" s="230">
        <f t="shared" si="31"/>
        <v>6.375</v>
      </c>
      <c r="I56" s="51" t="s">
        <v>142</v>
      </c>
      <c r="J56" s="47">
        <v>0</v>
      </c>
      <c r="K56" s="586">
        <v>0</v>
      </c>
      <c r="L56" s="261">
        <v>0</v>
      </c>
      <c r="M56" s="112" t="s">
        <v>178</v>
      </c>
      <c r="N56" s="222">
        <v>0</v>
      </c>
      <c r="O56" s="585">
        <v>0</v>
      </c>
      <c r="P56" s="257">
        <v>0</v>
      </c>
      <c r="Q56" s="55" t="s">
        <v>468</v>
      </c>
      <c r="R56" s="218">
        <v>0</v>
      </c>
      <c r="S56" s="664">
        <v>0</v>
      </c>
      <c r="T56" s="215">
        <v>0</v>
      </c>
      <c r="U56" s="186" t="s">
        <v>473</v>
      </c>
      <c r="V56" s="219">
        <v>0</v>
      </c>
      <c r="W56" s="663">
        <v>0</v>
      </c>
      <c r="X56" s="262">
        <v>0</v>
      </c>
      <c r="Y56" s="101" t="s">
        <v>280</v>
      </c>
      <c r="Z56" s="220">
        <v>1</v>
      </c>
      <c r="AA56" s="305">
        <v>6</v>
      </c>
      <c r="AB56" s="192">
        <f>AA56/Z56</f>
        <v>6</v>
      </c>
      <c r="AC56" s="162" t="s">
        <v>407</v>
      </c>
      <c r="AD56" s="221">
        <v>3</v>
      </c>
      <c r="AE56" s="297">
        <v>26</v>
      </c>
      <c r="AF56" s="190">
        <f>AE56/AD56</f>
        <v>8.666666666666666</v>
      </c>
      <c r="AG56" s="383" t="s">
        <v>351</v>
      </c>
      <c r="AH56" s="398">
        <v>3</v>
      </c>
      <c r="AI56" s="399">
        <v>18</v>
      </c>
      <c r="AJ56" s="395">
        <f t="shared" si="29"/>
        <v>6</v>
      </c>
      <c r="AK56" s="413" t="s">
        <v>388</v>
      </c>
      <c r="AL56" s="432">
        <v>1</v>
      </c>
      <c r="AM56" s="433">
        <v>9</v>
      </c>
      <c r="AN56" s="425">
        <f t="shared" si="30"/>
        <v>9</v>
      </c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52" s="252" customFormat="1" ht="12" customHeight="1">
      <c r="A57" s="48" t="s">
        <v>32</v>
      </c>
      <c r="B57" s="45" t="s">
        <v>32</v>
      </c>
      <c r="C57" s="363" t="s">
        <v>32</v>
      </c>
      <c r="D57" s="212" t="s">
        <v>32</v>
      </c>
      <c r="E57" s="49" t="s">
        <v>103</v>
      </c>
      <c r="F57" s="46">
        <v>0</v>
      </c>
      <c r="G57" s="573">
        <v>0</v>
      </c>
      <c r="H57" s="260">
        <v>0</v>
      </c>
      <c r="I57" s="51" t="s">
        <v>464</v>
      </c>
      <c r="J57" s="47">
        <v>0</v>
      </c>
      <c r="K57" s="586">
        <v>0</v>
      </c>
      <c r="L57" s="261">
        <v>0</v>
      </c>
      <c r="M57" s="112" t="s">
        <v>466</v>
      </c>
      <c r="N57" s="222">
        <v>0</v>
      </c>
      <c r="O57" s="585">
        <v>0</v>
      </c>
      <c r="P57" s="257">
        <v>0</v>
      </c>
      <c r="Q57" s="55" t="s">
        <v>469</v>
      </c>
      <c r="R57" s="218">
        <v>3</v>
      </c>
      <c r="S57" s="325">
        <v>21</v>
      </c>
      <c r="T57" s="199">
        <f t="shared" si="27"/>
        <v>7</v>
      </c>
      <c r="U57" s="186" t="s">
        <v>474</v>
      </c>
      <c r="V57" s="219">
        <v>1</v>
      </c>
      <c r="W57" s="315">
        <v>6</v>
      </c>
      <c r="X57" s="196">
        <f t="shared" si="24"/>
        <v>6</v>
      </c>
      <c r="Y57" s="101" t="s">
        <v>96</v>
      </c>
      <c r="Z57" s="220">
        <v>0</v>
      </c>
      <c r="AA57" s="584">
        <v>0</v>
      </c>
      <c r="AB57" s="273">
        <v>0</v>
      </c>
      <c r="AC57" s="162" t="s">
        <v>476</v>
      </c>
      <c r="AD57" s="221">
        <v>4</v>
      </c>
      <c r="AE57" s="297">
        <v>34.5</v>
      </c>
      <c r="AF57" s="190">
        <f>AE57/AD57</f>
        <v>8.625</v>
      </c>
      <c r="AG57" s="383" t="s">
        <v>352</v>
      </c>
      <c r="AH57" s="398">
        <v>0</v>
      </c>
      <c r="AI57" s="583">
        <v>0</v>
      </c>
      <c r="AJ57" s="394">
        <v>0</v>
      </c>
      <c r="AK57" s="413" t="s">
        <v>389</v>
      </c>
      <c r="AL57" s="432">
        <v>0</v>
      </c>
      <c r="AM57" s="714">
        <v>0</v>
      </c>
      <c r="AN57" s="428">
        <v>0</v>
      </c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1:52" s="252" customFormat="1" ht="12" customHeight="1">
      <c r="A58" s="48" t="s">
        <v>32</v>
      </c>
      <c r="B58" s="45" t="s">
        <v>32</v>
      </c>
      <c r="C58" s="363" t="s">
        <v>32</v>
      </c>
      <c r="D58" s="212" t="s">
        <v>32</v>
      </c>
      <c r="E58" s="49" t="s">
        <v>463</v>
      </c>
      <c r="F58" s="46">
        <v>4</v>
      </c>
      <c r="G58" s="354">
        <v>29.5</v>
      </c>
      <c r="H58" s="230">
        <f t="shared" si="31"/>
        <v>7.375</v>
      </c>
      <c r="I58" s="51" t="s">
        <v>465</v>
      </c>
      <c r="J58" s="47">
        <v>0</v>
      </c>
      <c r="K58" s="586">
        <v>0</v>
      </c>
      <c r="L58" s="261">
        <v>0</v>
      </c>
      <c r="M58" s="112" t="s">
        <v>32</v>
      </c>
      <c r="N58" s="222" t="s">
        <v>32</v>
      </c>
      <c r="O58" s="336" t="s">
        <v>32</v>
      </c>
      <c r="P58" s="201" t="s">
        <v>32</v>
      </c>
      <c r="Q58" s="55" t="s">
        <v>470</v>
      </c>
      <c r="R58" s="218">
        <v>0</v>
      </c>
      <c r="S58" s="664">
        <v>0</v>
      </c>
      <c r="T58" s="215">
        <v>0</v>
      </c>
      <c r="U58" s="186" t="s">
        <v>32</v>
      </c>
      <c r="V58" s="219" t="s">
        <v>32</v>
      </c>
      <c r="W58" s="315" t="s">
        <v>32</v>
      </c>
      <c r="X58" s="196" t="s">
        <v>32</v>
      </c>
      <c r="Y58" s="101" t="s">
        <v>475</v>
      </c>
      <c r="Z58" s="220">
        <v>0</v>
      </c>
      <c r="AA58" s="584">
        <v>0</v>
      </c>
      <c r="AB58" s="273">
        <v>0</v>
      </c>
      <c r="AC58" s="162" t="s">
        <v>32</v>
      </c>
      <c r="AD58" s="221" t="s">
        <v>32</v>
      </c>
      <c r="AE58" s="297" t="s">
        <v>32</v>
      </c>
      <c r="AF58" s="190" t="s">
        <v>32</v>
      </c>
      <c r="AG58" s="383" t="s">
        <v>477</v>
      </c>
      <c r="AH58" s="398">
        <v>0</v>
      </c>
      <c r="AI58" s="583">
        <v>0</v>
      </c>
      <c r="AJ58" s="394">
        <v>0</v>
      </c>
      <c r="AK58" s="413" t="s">
        <v>478</v>
      </c>
      <c r="AL58" s="432">
        <v>1</v>
      </c>
      <c r="AM58" s="433">
        <v>5.5</v>
      </c>
      <c r="AN58" s="425">
        <f t="shared" si="30"/>
        <v>5.5</v>
      </c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1:52" s="252" customFormat="1" ht="12" customHeight="1" thickBot="1">
      <c r="A59" s="48" t="s">
        <v>32</v>
      </c>
      <c r="B59" s="45" t="s">
        <v>32</v>
      </c>
      <c r="C59" s="363" t="s">
        <v>32</v>
      </c>
      <c r="D59" s="212" t="s">
        <v>32</v>
      </c>
      <c r="E59" s="49" t="s">
        <v>32</v>
      </c>
      <c r="F59" s="46" t="s">
        <v>32</v>
      </c>
      <c r="G59" s="354" t="s">
        <v>32</v>
      </c>
      <c r="H59" s="230" t="s">
        <v>32</v>
      </c>
      <c r="I59" s="51" t="s">
        <v>32</v>
      </c>
      <c r="J59" s="47" t="s">
        <v>32</v>
      </c>
      <c r="K59" s="345" t="s">
        <v>32</v>
      </c>
      <c r="L59" s="205" t="s">
        <v>32</v>
      </c>
      <c r="M59" s="112" t="s">
        <v>32</v>
      </c>
      <c r="N59" s="222" t="s">
        <v>32</v>
      </c>
      <c r="O59" s="336" t="s">
        <v>32</v>
      </c>
      <c r="P59" s="201" t="s">
        <v>32</v>
      </c>
      <c r="Q59" s="55" t="s">
        <v>32</v>
      </c>
      <c r="R59" s="218" t="s">
        <v>32</v>
      </c>
      <c r="S59" s="325" t="s">
        <v>32</v>
      </c>
      <c r="T59" s="199" t="s">
        <v>32</v>
      </c>
      <c r="U59" s="186" t="s">
        <v>32</v>
      </c>
      <c r="V59" s="219" t="s">
        <v>32</v>
      </c>
      <c r="W59" s="315" t="s">
        <v>32</v>
      </c>
      <c r="X59" s="196" t="s">
        <v>32</v>
      </c>
      <c r="Y59" s="101" t="s">
        <v>137</v>
      </c>
      <c r="Z59" s="220">
        <v>0</v>
      </c>
      <c r="AA59" s="584">
        <v>0</v>
      </c>
      <c r="AB59" s="273">
        <v>0</v>
      </c>
      <c r="AC59" s="162" t="s">
        <v>32</v>
      </c>
      <c r="AD59" s="221" t="s">
        <v>32</v>
      </c>
      <c r="AE59" s="228" t="s">
        <v>32</v>
      </c>
      <c r="AF59" s="190" t="s">
        <v>32</v>
      </c>
      <c r="AG59" s="383" t="s">
        <v>32</v>
      </c>
      <c r="AH59" s="398" t="s">
        <v>32</v>
      </c>
      <c r="AI59" s="399" t="s">
        <v>32</v>
      </c>
      <c r="AJ59" s="395" t="s">
        <v>32</v>
      </c>
      <c r="AK59" s="413" t="s">
        <v>32</v>
      </c>
      <c r="AL59" s="432" t="s">
        <v>32</v>
      </c>
      <c r="AM59" s="433" t="s">
        <v>32</v>
      </c>
      <c r="AN59" s="425" t="s">
        <v>32</v>
      </c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1:52" ht="12" customHeight="1" thickBot="1">
      <c r="A60" s="15" t="s">
        <v>11</v>
      </c>
      <c r="B60" s="32" t="s">
        <v>0</v>
      </c>
      <c r="C60" s="361" t="s">
        <v>1</v>
      </c>
      <c r="D60" s="15" t="s">
        <v>2</v>
      </c>
      <c r="E60" s="12" t="s">
        <v>11</v>
      </c>
      <c r="F60" s="11" t="s">
        <v>0</v>
      </c>
      <c r="G60" s="357" t="s">
        <v>1</v>
      </c>
      <c r="H60" s="12" t="s">
        <v>2</v>
      </c>
      <c r="I60" s="14" t="s">
        <v>11</v>
      </c>
      <c r="J60" s="33" t="s">
        <v>0</v>
      </c>
      <c r="K60" s="346" t="s">
        <v>1</v>
      </c>
      <c r="L60" s="14" t="s">
        <v>2</v>
      </c>
      <c r="M60" s="18" t="s">
        <v>11</v>
      </c>
      <c r="N60" s="18" t="s">
        <v>0</v>
      </c>
      <c r="O60" s="330" t="s">
        <v>1</v>
      </c>
      <c r="P60" s="16" t="s">
        <v>2</v>
      </c>
      <c r="Q60" s="94" t="s">
        <v>11</v>
      </c>
      <c r="R60" s="90" t="s">
        <v>0</v>
      </c>
      <c r="S60" s="322" t="s">
        <v>1</v>
      </c>
      <c r="T60" s="89" t="s">
        <v>2</v>
      </c>
      <c r="U60" s="19" t="s">
        <v>11</v>
      </c>
      <c r="V60" s="34" t="s">
        <v>0</v>
      </c>
      <c r="W60" s="317" t="s">
        <v>1</v>
      </c>
      <c r="X60" s="197" t="s">
        <v>2</v>
      </c>
      <c r="Y60" s="96" t="s">
        <v>11</v>
      </c>
      <c r="Z60" s="95" t="s">
        <v>0</v>
      </c>
      <c r="AA60" s="307" t="s">
        <v>1</v>
      </c>
      <c r="AB60" s="96" t="s">
        <v>2</v>
      </c>
      <c r="AC60" s="161" t="s">
        <v>11</v>
      </c>
      <c r="AD60" s="156" t="s">
        <v>0</v>
      </c>
      <c r="AE60" s="179" t="s">
        <v>1</v>
      </c>
      <c r="AF60" s="161" t="s">
        <v>2</v>
      </c>
      <c r="AG60" s="374" t="s">
        <v>11</v>
      </c>
      <c r="AH60" s="375" t="s">
        <v>0</v>
      </c>
      <c r="AI60" s="377" t="s">
        <v>1</v>
      </c>
      <c r="AJ60" s="374" t="s">
        <v>2</v>
      </c>
      <c r="AK60" s="446" t="s">
        <v>11</v>
      </c>
      <c r="AL60" s="447" t="s">
        <v>0</v>
      </c>
      <c r="AM60" s="449" t="s">
        <v>1</v>
      </c>
      <c r="AN60" s="446" t="s">
        <v>2</v>
      </c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</row>
    <row r="61" spans="1:52" s="252" customFormat="1" ht="12" customHeight="1">
      <c r="A61" s="845" t="s">
        <v>57</v>
      </c>
      <c r="B61" s="844">
        <v>9</v>
      </c>
      <c r="C61" s="843">
        <v>2.5</v>
      </c>
      <c r="D61" s="842">
        <f>C61/B61</f>
        <v>0.2777777777777778</v>
      </c>
      <c r="E61" s="232" t="s">
        <v>461</v>
      </c>
      <c r="F61" s="233">
        <v>0</v>
      </c>
      <c r="G61" s="705">
        <v>0</v>
      </c>
      <c r="H61" s="706">
        <v>0</v>
      </c>
      <c r="I61" s="846" t="s">
        <v>133</v>
      </c>
      <c r="J61" s="847">
        <v>12</v>
      </c>
      <c r="K61" s="848">
        <v>4</v>
      </c>
      <c r="L61" s="849">
        <f>K61/J61</f>
        <v>0.3333333333333333</v>
      </c>
      <c r="M61" s="234" t="s">
        <v>392</v>
      </c>
      <c r="N61" s="61">
        <v>1</v>
      </c>
      <c r="O61" s="327">
        <v>-0.5</v>
      </c>
      <c r="P61" s="236">
        <f>O61/N61</f>
        <v>-0.5</v>
      </c>
      <c r="Q61" s="850" t="s">
        <v>484</v>
      </c>
      <c r="R61" s="851">
        <v>13</v>
      </c>
      <c r="S61" s="852">
        <v>8.5</v>
      </c>
      <c r="T61" s="853">
        <f>S61/R61</f>
        <v>0.6538461538461539</v>
      </c>
      <c r="U61" s="501" t="s">
        <v>241</v>
      </c>
      <c r="V61" s="500">
        <v>10</v>
      </c>
      <c r="W61" s="499">
        <v>-2.5</v>
      </c>
      <c r="X61" s="506">
        <f>W61/V61</f>
        <v>-0.25</v>
      </c>
      <c r="Y61" s="237" t="s">
        <v>404</v>
      </c>
      <c r="Z61" s="224">
        <v>5</v>
      </c>
      <c r="AA61" s="298">
        <v>-3.5</v>
      </c>
      <c r="AB61" s="225">
        <f>AA61/Z61</f>
        <v>-0.7</v>
      </c>
      <c r="AC61" s="172" t="s">
        <v>390</v>
      </c>
      <c r="AD61" s="173">
        <v>0</v>
      </c>
      <c r="AE61" s="291">
        <v>0</v>
      </c>
      <c r="AF61" s="289">
        <v>0</v>
      </c>
      <c r="AG61" s="688" t="s">
        <v>313</v>
      </c>
      <c r="AH61" s="707">
        <v>13</v>
      </c>
      <c r="AI61" s="524">
        <v>-0.5</v>
      </c>
      <c r="AJ61" s="523">
        <f>AI61/AH61</f>
        <v>-0.038461538461538464</v>
      </c>
      <c r="AK61" s="669" t="s">
        <v>314</v>
      </c>
      <c r="AL61" s="670">
        <v>13</v>
      </c>
      <c r="AM61" s="471">
        <v>2</v>
      </c>
      <c r="AN61" s="477">
        <f>AM61/AL61</f>
        <v>0.15384615384615385</v>
      </c>
      <c r="AO61" s="25">
        <v>12</v>
      </c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</row>
    <row r="62" spans="1:52" s="252" customFormat="1" ht="12" customHeight="1">
      <c r="A62" s="48" t="s">
        <v>58</v>
      </c>
      <c r="B62" s="214">
        <v>4</v>
      </c>
      <c r="C62" s="359">
        <v>1</v>
      </c>
      <c r="D62" s="211">
        <f>C62/B62</f>
        <v>0.25</v>
      </c>
      <c r="E62" s="640" t="s">
        <v>104</v>
      </c>
      <c r="F62" s="709">
        <v>13</v>
      </c>
      <c r="G62" s="479">
        <v>1.5</v>
      </c>
      <c r="H62" s="478">
        <f>G62/F62</f>
        <v>0.11538461538461539</v>
      </c>
      <c r="I62" s="51" t="s">
        <v>395</v>
      </c>
      <c r="J62" s="47">
        <v>0</v>
      </c>
      <c r="K62" s="453">
        <v>0</v>
      </c>
      <c r="L62" s="261">
        <v>0</v>
      </c>
      <c r="M62" s="113" t="s">
        <v>179</v>
      </c>
      <c r="N62" s="105">
        <v>5</v>
      </c>
      <c r="O62" s="328">
        <v>0</v>
      </c>
      <c r="P62" s="201">
        <f>O62/N62</f>
        <v>0</v>
      </c>
      <c r="Q62" s="55" t="s">
        <v>32</v>
      </c>
      <c r="R62" s="110" t="s">
        <v>32</v>
      </c>
      <c r="S62" s="319" t="s">
        <v>32</v>
      </c>
      <c r="T62" s="199" t="s">
        <v>32</v>
      </c>
      <c r="U62" s="186" t="s">
        <v>242</v>
      </c>
      <c r="V62" s="88">
        <v>3</v>
      </c>
      <c r="W62" s="310">
        <v>0.5</v>
      </c>
      <c r="X62" s="196">
        <f>W62/V62</f>
        <v>0.16666666666666666</v>
      </c>
      <c r="Y62" s="510" t="s">
        <v>403</v>
      </c>
      <c r="Z62" s="601">
        <v>8</v>
      </c>
      <c r="AA62" s="600">
        <v>2</v>
      </c>
      <c r="AB62" s="599">
        <f>AA62/Z62</f>
        <v>0.25</v>
      </c>
      <c r="AC62" s="620" t="s">
        <v>312</v>
      </c>
      <c r="AD62" s="708">
        <v>13</v>
      </c>
      <c r="AE62" s="528">
        <v>1</v>
      </c>
      <c r="AF62" s="535">
        <f>AE62/AD62</f>
        <v>0.07692307692307693</v>
      </c>
      <c r="AG62" s="383" t="s">
        <v>32</v>
      </c>
      <c r="AH62" s="388" t="s">
        <v>32</v>
      </c>
      <c r="AI62" s="389" t="s">
        <v>32</v>
      </c>
      <c r="AJ62" s="394" t="s">
        <v>32</v>
      </c>
      <c r="AK62" s="413" t="s">
        <v>401</v>
      </c>
      <c r="AL62" s="414">
        <v>0</v>
      </c>
      <c r="AM62" s="468">
        <v>0</v>
      </c>
      <c r="AN62" s="428">
        <v>0</v>
      </c>
      <c r="AO62" s="611">
        <v>4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1:52" s="252" customFormat="1" ht="12" customHeight="1">
      <c r="A63" s="48" t="s">
        <v>32</v>
      </c>
      <c r="B63" s="214" t="s">
        <v>32</v>
      </c>
      <c r="C63" s="359" t="s">
        <v>32</v>
      </c>
      <c r="D63" s="263" t="s">
        <v>32</v>
      </c>
      <c r="E63" s="49" t="s">
        <v>462</v>
      </c>
      <c r="F63" s="59">
        <v>0</v>
      </c>
      <c r="G63" s="567">
        <v>0</v>
      </c>
      <c r="H63" s="572">
        <v>0</v>
      </c>
      <c r="I63" s="51" t="s">
        <v>396</v>
      </c>
      <c r="J63" s="39">
        <v>1</v>
      </c>
      <c r="K63" s="347">
        <v>0.5</v>
      </c>
      <c r="L63" s="213">
        <f>K63/J63</f>
        <v>0.5</v>
      </c>
      <c r="M63" s="538" t="s">
        <v>405</v>
      </c>
      <c r="N63" s="539">
        <v>6</v>
      </c>
      <c r="O63" s="540">
        <v>-0.5</v>
      </c>
      <c r="P63" s="541">
        <f>O63/N63</f>
        <v>-0.08333333333333333</v>
      </c>
      <c r="Q63" s="55" t="s">
        <v>32</v>
      </c>
      <c r="R63" s="110" t="s">
        <v>32</v>
      </c>
      <c r="S63" s="319" t="s">
        <v>32</v>
      </c>
      <c r="T63" s="199" t="s">
        <v>32</v>
      </c>
      <c r="U63" s="186" t="s">
        <v>32</v>
      </c>
      <c r="V63" s="88" t="s">
        <v>32</v>
      </c>
      <c r="W63" s="310" t="s">
        <v>32</v>
      </c>
      <c r="X63" s="196" t="s">
        <v>32</v>
      </c>
      <c r="Y63" s="101" t="s">
        <v>32</v>
      </c>
      <c r="Z63" s="281" t="s">
        <v>32</v>
      </c>
      <c r="AA63" s="308" t="s">
        <v>32</v>
      </c>
      <c r="AB63" s="191" t="s">
        <v>32</v>
      </c>
      <c r="AC63" s="162" t="s">
        <v>391</v>
      </c>
      <c r="AD63" s="163">
        <v>0</v>
      </c>
      <c r="AE63" s="643">
        <v>0</v>
      </c>
      <c r="AF63" s="255">
        <v>0</v>
      </c>
      <c r="AG63" s="383" t="s">
        <v>32</v>
      </c>
      <c r="AH63" s="388" t="s">
        <v>32</v>
      </c>
      <c r="AI63" s="389" t="s">
        <v>32</v>
      </c>
      <c r="AJ63" s="395" t="s">
        <v>32</v>
      </c>
      <c r="AK63" s="413" t="s">
        <v>402</v>
      </c>
      <c r="AL63" s="414">
        <v>0</v>
      </c>
      <c r="AM63" s="468">
        <v>0</v>
      </c>
      <c r="AN63" s="428">
        <v>0</v>
      </c>
      <c r="AO63" s="251">
        <v>0.25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1:52" s="252" customFormat="1" ht="12" customHeight="1" thickBot="1">
      <c r="A64" s="48" t="s">
        <v>32</v>
      </c>
      <c r="B64" s="119" t="s">
        <v>32</v>
      </c>
      <c r="C64" s="362" t="s">
        <v>32</v>
      </c>
      <c r="D64" s="209" t="s">
        <v>32</v>
      </c>
      <c r="E64" s="49" t="s">
        <v>32</v>
      </c>
      <c r="F64" s="151" t="s">
        <v>32</v>
      </c>
      <c r="G64" s="353" t="s">
        <v>32</v>
      </c>
      <c r="H64" s="207" t="s">
        <v>32</v>
      </c>
      <c r="I64" s="238" t="s">
        <v>32</v>
      </c>
      <c r="J64" s="149" t="s">
        <v>32</v>
      </c>
      <c r="K64" s="339" t="s">
        <v>32</v>
      </c>
      <c r="L64" s="239" t="s">
        <v>32</v>
      </c>
      <c r="M64" s="113" t="s">
        <v>406</v>
      </c>
      <c r="N64" s="120">
        <v>1</v>
      </c>
      <c r="O64" s="332">
        <v>0.5</v>
      </c>
      <c r="P64" s="201">
        <f>O64/N64</f>
        <v>0.5</v>
      </c>
      <c r="Q64" s="55" t="s">
        <v>32</v>
      </c>
      <c r="R64" s="41" t="s">
        <v>32</v>
      </c>
      <c r="S64" s="323" t="s">
        <v>32</v>
      </c>
      <c r="T64" s="215" t="s">
        <v>32</v>
      </c>
      <c r="U64" s="186" t="s">
        <v>32</v>
      </c>
      <c r="V64" s="122" t="s">
        <v>32</v>
      </c>
      <c r="W64" s="313" t="s">
        <v>32</v>
      </c>
      <c r="X64" s="196" t="s">
        <v>32</v>
      </c>
      <c r="Y64" s="111" t="s">
        <v>32</v>
      </c>
      <c r="Z64" s="147" t="s">
        <v>32</v>
      </c>
      <c r="AA64" s="301" t="s">
        <v>32</v>
      </c>
      <c r="AB64" s="254" t="s">
        <v>32</v>
      </c>
      <c r="AC64" s="162" t="s">
        <v>32</v>
      </c>
      <c r="AD64" s="164" t="s">
        <v>32</v>
      </c>
      <c r="AE64" s="227" t="s">
        <v>32</v>
      </c>
      <c r="AF64" s="190" t="s">
        <v>32</v>
      </c>
      <c r="AG64" s="383" t="s">
        <v>32</v>
      </c>
      <c r="AH64" s="396" t="s">
        <v>32</v>
      </c>
      <c r="AI64" s="392" t="s">
        <v>32</v>
      </c>
      <c r="AJ64" s="397" t="s">
        <v>32</v>
      </c>
      <c r="AK64" s="413" t="s">
        <v>32</v>
      </c>
      <c r="AL64" s="417" t="s">
        <v>32</v>
      </c>
      <c r="AM64" s="424" t="s">
        <v>32</v>
      </c>
      <c r="AN64" s="425" t="s">
        <v>32</v>
      </c>
      <c r="AO64" s="251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1:52" ht="12" customHeight="1" thickBot="1">
      <c r="A65" s="15" t="s">
        <v>7</v>
      </c>
      <c r="B65" s="32" t="s">
        <v>0</v>
      </c>
      <c r="C65" s="361" t="s">
        <v>1</v>
      </c>
      <c r="D65" s="15" t="s">
        <v>2</v>
      </c>
      <c r="E65" s="9" t="s">
        <v>7</v>
      </c>
      <c r="F65" s="97" t="s">
        <v>0</v>
      </c>
      <c r="G65" s="352" t="s">
        <v>1</v>
      </c>
      <c r="H65" s="9" t="s">
        <v>2</v>
      </c>
      <c r="I65" s="10" t="s">
        <v>7</v>
      </c>
      <c r="J65" s="98" t="s">
        <v>0</v>
      </c>
      <c r="K65" s="340" t="s">
        <v>1</v>
      </c>
      <c r="L65" s="99" t="s">
        <v>2</v>
      </c>
      <c r="M65" s="8" t="s">
        <v>7</v>
      </c>
      <c r="N65" s="18" t="s">
        <v>0</v>
      </c>
      <c r="O65" s="330" t="s">
        <v>1</v>
      </c>
      <c r="P65" s="16" t="s">
        <v>2</v>
      </c>
      <c r="Q65" s="94" t="s">
        <v>7</v>
      </c>
      <c r="R65" s="90" t="s">
        <v>0</v>
      </c>
      <c r="S65" s="322" t="s">
        <v>1</v>
      </c>
      <c r="T65" s="89" t="s">
        <v>2</v>
      </c>
      <c r="U65" s="20" t="s">
        <v>7</v>
      </c>
      <c r="V65" s="81" t="s">
        <v>0</v>
      </c>
      <c r="W65" s="312" t="s">
        <v>1</v>
      </c>
      <c r="X65" s="20" t="s">
        <v>2</v>
      </c>
      <c r="Y65" s="79" t="s">
        <v>7</v>
      </c>
      <c r="Z65" s="87" t="s">
        <v>0</v>
      </c>
      <c r="AA65" s="302" t="s">
        <v>1</v>
      </c>
      <c r="AB65" s="80" t="s">
        <v>2</v>
      </c>
      <c r="AC65" s="159" t="s">
        <v>7</v>
      </c>
      <c r="AD65" s="160" t="s">
        <v>0</v>
      </c>
      <c r="AE65" s="188" t="s">
        <v>1</v>
      </c>
      <c r="AF65" s="159" t="s">
        <v>2</v>
      </c>
      <c r="AG65" s="374" t="s">
        <v>7</v>
      </c>
      <c r="AH65" s="375" t="s">
        <v>0</v>
      </c>
      <c r="AI65" s="377" t="s">
        <v>1</v>
      </c>
      <c r="AJ65" s="374" t="s">
        <v>2</v>
      </c>
      <c r="AK65" s="446" t="s">
        <v>7</v>
      </c>
      <c r="AL65" s="447" t="s">
        <v>0</v>
      </c>
      <c r="AM65" s="449" t="s">
        <v>1</v>
      </c>
      <c r="AN65" s="446" t="s">
        <v>2</v>
      </c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</row>
    <row r="66" spans="1:52" s="252" customFormat="1" ht="12" customHeight="1">
      <c r="A66" s="58" t="s">
        <v>4</v>
      </c>
      <c r="B66" s="60">
        <f>B67+B68+B69</f>
        <v>13</v>
      </c>
      <c r="C66" s="358">
        <f>C67+C68+C69</f>
        <v>840</v>
      </c>
      <c r="D66" s="240">
        <f>C66/B66</f>
        <v>64.61538461538461</v>
      </c>
      <c r="E66" s="232" t="s">
        <v>4</v>
      </c>
      <c r="F66" s="233">
        <f>F67+F68+F69</f>
        <v>13</v>
      </c>
      <c r="G66" s="348">
        <f>G67+G68+G69</f>
        <v>909.5</v>
      </c>
      <c r="H66" s="241">
        <f>G66/F66</f>
        <v>69.96153846153847</v>
      </c>
      <c r="I66" s="830" t="s">
        <v>483</v>
      </c>
      <c r="J66" s="831">
        <f>J67+J68+J69</f>
        <v>13</v>
      </c>
      <c r="K66" s="832">
        <f>K67+K68+K69</f>
        <v>944</v>
      </c>
      <c r="L66" s="833">
        <f>K66/J66</f>
        <v>72.61538461538461</v>
      </c>
      <c r="M66" s="737" t="s">
        <v>4</v>
      </c>
      <c r="N66" s="61">
        <f>N67+N68+N69</f>
        <v>13</v>
      </c>
      <c r="O66" s="736">
        <f>O67+O68+O69</f>
        <v>916</v>
      </c>
      <c r="P66" s="202">
        <f>O66/N66</f>
        <v>70.46153846153847</v>
      </c>
      <c r="Q66" s="739" t="s">
        <v>4</v>
      </c>
      <c r="R66" s="277">
        <f>R67+R68+R69</f>
        <v>13</v>
      </c>
      <c r="S66" s="738">
        <f>S67+S68+S69</f>
        <v>915.5</v>
      </c>
      <c r="T66" s="282">
        <f>S66/R66</f>
        <v>70.42307692307692</v>
      </c>
      <c r="U66" s="841" t="s">
        <v>4</v>
      </c>
      <c r="V66" s="840">
        <f>V67+V68+V69</f>
        <v>13</v>
      </c>
      <c r="W66" s="839">
        <f>W67+W68+W69</f>
        <v>926</v>
      </c>
      <c r="X66" s="838">
        <f>W66/V66</f>
        <v>71.23076923076923</v>
      </c>
      <c r="Y66" s="237" t="s">
        <v>4</v>
      </c>
      <c r="Z66" s="109">
        <f>Z67+Z68+Z69</f>
        <v>13</v>
      </c>
      <c r="AA66" s="299">
        <f>AA67+AA68+AA69</f>
        <v>914</v>
      </c>
      <c r="AB66" s="193">
        <f>AA66/Z66</f>
        <v>70.3076923076923</v>
      </c>
      <c r="AC66" s="837" t="s">
        <v>4</v>
      </c>
      <c r="AD66" s="836">
        <f>AD67+AD68+AD69</f>
        <v>13</v>
      </c>
      <c r="AE66" s="835">
        <f>AE67+AE68+AE69</f>
        <v>942</v>
      </c>
      <c r="AF66" s="834">
        <f>AE66/AD66</f>
        <v>72.46153846153847</v>
      </c>
      <c r="AG66" s="387" t="s">
        <v>4</v>
      </c>
      <c r="AH66" s="388">
        <f>AH67+AH68+AH69</f>
        <v>13</v>
      </c>
      <c r="AI66" s="389">
        <f>AI67+AI68+AI69</f>
        <v>897.5</v>
      </c>
      <c r="AJ66" s="390">
        <f>AI66/AH66</f>
        <v>69.03846153846153</v>
      </c>
      <c r="AK66" s="410" t="s">
        <v>4</v>
      </c>
      <c r="AL66" s="411">
        <f>AL67+AL68+AL69</f>
        <v>13</v>
      </c>
      <c r="AM66" s="412">
        <f>AM67+AM68+AM69</f>
        <v>904</v>
      </c>
      <c r="AN66" s="434">
        <f>AM66/AL66</f>
        <v>69.53846153846153</v>
      </c>
      <c r="AO66" s="251">
        <v>71</v>
      </c>
      <c r="AP66" s="25">
        <v>920</v>
      </c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s="252" customFormat="1" ht="12" customHeight="1">
      <c r="A67" s="48" t="s">
        <v>5</v>
      </c>
      <c r="B67" s="26">
        <v>6</v>
      </c>
      <c r="C67" s="362">
        <f>72.5+64+62+74+23+74</f>
        <v>369.5</v>
      </c>
      <c r="D67" s="242">
        <f>C67/B67</f>
        <v>61.583333333333336</v>
      </c>
      <c r="E67" s="49" t="s">
        <v>5</v>
      </c>
      <c r="F67" s="36">
        <v>6</v>
      </c>
      <c r="G67" s="353">
        <f>61.5+75.5+75.5+70.5+71.5+69.5</f>
        <v>424</v>
      </c>
      <c r="H67" s="208">
        <f>G67/F67</f>
        <v>70.66666666666667</v>
      </c>
      <c r="I67" s="818" t="s">
        <v>5</v>
      </c>
      <c r="J67" s="819">
        <v>6</v>
      </c>
      <c r="K67" s="820">
        <f>67+68.5+72.5+87+70.5+67</f>
        <v>432.5</v>
      </c>
      <c r="L67" s="821">
        <f>K67/J67</f>
        <v>72.08333333333333</v>
      </c>
      <c r="M67" s="825" t="s">
        <v>5</v>
      </c>
      <c r="N67" s="824">
        <v>6</v>
      </c>
      <c r="O67" s="823">
        <f>82+67+69.5+63.5+74.5+81</f>
        <v>437.5</v>
      </c>
      <c r="P67" s="822">
        <f>O67/N67</f>
        <v>72.91666666666667</v>
      </c>
      <c r="Q67" s="723" t="s">
        <v>5</v>
      </c>
      <c r="R67" s="41">
        <v>6</v>
      </c>
      <c r="S67" s="724">
        <f>76.5+64+77+65.5+75.5+69</f>
        <v>427.5</v>
      </c>
      <c r="T67" s="283">
        <f>S67/R67</f>
        <v>71.25</v>
      </c>
      <c r="U67" s="829" t="s">
        <v>482</v>
      </c>
      <c r="V67" s="828">
        <v>6</v>
      </c>
      <c r="W67" s="827">
        <f>66+75.5+71+73.5+83.5+74</f>
        <v>443.5</v>
      </c>
      <c r="X67" s="826">
        <f>W67/V67</f>
        <v>73.91666666666667</v>
      </c>
      <c r="Y67" s="101" t="s">
        <v>5</v>
      </c>
      <c r="Z67" s="107">
        <v>6</v>
      </c>
      <c r="AA67" s="303">
        <f>70+68+66.5+70.5+72.5+64</f>
        <v>411.5</v>
      </c>
      <c r="AB67" s="193">
        <f>AA67/Z67</f>
        <v>68.58333333333333</v>
      </c>
      <c r="AC67" s="727" t="s">
        <v>5</v>
      </c>
      <c r="AD67" s="169">
        <v>6</v>
      </c>
      <c r="AE67" s="726">
        <f>80.5+62+74.5+65+67+79.5</f>
        <v>428.5</v>
      </c>
      <c r="AF67" s="725">
        <f>AE67/AD67</f>
        <v>71.41666666666667</v>
      </c>
      <c r="AG67" s="733" t="s">
        <v>5</v>
      </c>
      <c r="AH67" s="391">
        <v>6</v>
      </c>
      <c r="AI67" s="732">
        <f>77.5+80+58+71.5+72.5+68.5</f>
        <v>428</v>
      </c>
      <c r="AJ67" s="390">
        <f>AI67/AH67</f>
        <v>71.33333333333333</v>
      </c>
      <c r="AK67" s="413" t="s">
        <v>5</v>
      </c>
      <c r="AL67" s="423">
        <v>6</v>
      </c>
      <c r="AM67" s="424">
        <f>78.5+60+73+66+76.5+64.5</f>
        <v>418.5</v>
      </c>
      <c r="AN67" s="435">
        <f>AM67/AL67</f>
        <v>69.75</v>
      </c>
      <c r="AO67" s="251">
        <v>71.5</v>
      </c>
      <c r="AP67" s="25">
        <v>425</v>
      </c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1:52" s="252" customFormat="1" ht="12" customHeight="1">
      <c r="A68" s="48" t="s">
        <v>6</v>
      </c>
      <c r="B68" s="26">
        <v>6</v>
      </c>
      <c r="C68" s="362">
        <f>64+78.5+65+66+60+75.5</f>
        <v>409</v>
      </c>
      <c r="D68" s="242">
        <f>C68/B68</f>
        <v>68.16666666666667</v>
      </c>
      <c r="E68" s="49" t="s">
        <v>6</v>
      </c>
      <c r="F68" s="36">
        <v>6</v>
      </c>
      <c r="G68" s="353">
        <f>68+73+72+71.5+63.5+65</f>
        <v>413</v>
      </c>
      <c r="H68" s="208">
        <f>G68/F68</f>
        <v>68.83333333333333</v>
      </c>
      <c r="I68" s="818" t="s">
        <v>481</v>
      </c>
      <c r="J68" s="819">
        <v>6</v>
      </c>
      <c r="K68" s="820">
        <f>75.5+71+77.5+80.5+72.5+65</f>
        <v>442</v>
      </c>
      <c r="L68" s="821">
        <f>K68/J68</f>
        <v>73.66666666666667</v>
      </c>
      <c r="M68" s="50" t="s">
        <v>6</v>
      </c>
      <c r="N68" s="35">
        <v>6</v>
      </c>
      <c r="O68" s="332">
        <f>70+75+63+63.5+71.5+69.5</f>
        <v>412.5</v>
      </c>
      <c r="P68" s="203">
        <f>O68/N68</f>
        <v>68.75</v>
      </c>
      <c r="Q68" s="55" t="s">
        <v>6</v>
      </c>
      <c r="R68" s="41">
        <v>6</v>
      </c>
      <c r="S68" s="323">
        <f>76+72.5+74+62.5+69.5+62.5</f>
        <v>417</v>
      </c>
      <c r="T68" s="283">
        <f>S68/R68</f>
        <v>69.5</v>
      </c>
      <c r="U68" s="186" t="s">
        <v>6</v>
      </c>
      <c r="V68" s="42">
        <v>6</v>
      </c>
      <c r="W68" s="313">
        <f>70+63.5+68+70+77.5+63.5</f>
        <v>412.5</v>
      </c>
      <c r="X68" s="250">
        <f>W68/V68</f>
        <v>68.75</v>
      </c>
      <c r="Y68" s="817" t="s">
        <v>6</v>
      </c>
      <c r="Z68" s="816">
        <v>6</v>
      </c>
      <c r="AA68" s="815">
        <f>71.5+74+66+69+72+83</f>
        <v>435.5</v>
      </c>
      <c r="AB68" s="814">
        <f>AA68/Z68</f>
        <v>72.58333333333333</v>
      </c>
      <c r="AC68" s="802" t="s">
        <v>6</v>
      </c>
      <c r="AD68" s="803">
        <v>6</v>
      </c>
      <c r="AE68" s="804">
        <f>80.5+75.5+78+64.5+74.5+61</f>
        <v>434</v>
      </c>
      <c r="AF68" s="805">
        <f>AE68/AD68</f>
        <v>72.33333333333333</v>
      </c>
      <c r="AG68" s="383" t="s">
        <v>6</v>
      </c>
      <c r="AH68" s="391">
        <v>6</v>
      </c>
      <c r="AI68" s="392">
        <f>58+71+74+63+62+72.5</f>
        <v>400.5</v>
      </c>
      <c r="AJ68" s="390">
        <f>AI68/AH68</f>
        <v>66.75</v>
      </c>
      <c r="AK68" s="735" t="s">
        <v>6</v>
      </c>
      <c r="AL68" s="423">
        <v>6</v>
      </c>
      <c r="AM68" s="734">
        <f>73.5+66.5+70.5+67.5+66+76.5</f>
        <v>420.5</v>
      </c>
      <c r="AN68" s="435">
        <f>AM68/AL68</f>
        <v>70.08333333333333</v>
      </c>
      <c r="AO68" s="251">
        <v>70.5</v>
      </c>
      <c r="AP68" s="25">
        <v>420</v>
      </c>
      <c r="AQ68" s="25"/>
      <c r="AR68" s="25"/>
      <c r="AS68" s="25"/>
      <c r="AT68" s="25"/>
      <c r="AU68" s="25"/>
      <c r="AV68" s="25"/>
      <c r="AW68" s="25"/>
      <c r="AX68" s="25"/>
      <c r="AY68" s="25"/>
      <c r="AZ68" s="25"/>
    </row>
    <row r="69" spans="1:52" s="252" customFormat="1" ht="12" customHeight="1" thickBot="1">
      <c r="A69" s="48" t="s">
        <v>14</v>
      </c>
      <c r="B69" s="26">
        <v>1</v>
      </c>
      <c r="C69" s="362">
        <v>61.5</v>
      </c>
      <c r="D69" s="242">
        <f>C69/B69</f>
        <v>61.5</v>
      </c>
      <c r="E69" s="809" t="s">
        <v>14</v>
      </c>
      <c r="F69" s="808">
        <v>1</v>
      </c>
      <c r="G69" s="807">
        <v>72.5</v>
      </c>
      <c r="H69" s="806">
        <v>72.5</v>
      </c>
      <c r="I69" s="51" t="s">
        <v>14</v>
      </c>
      <c r="J69" s="38">
        <v>1</v>
      </c>
      <c r="K69" s="341">
        <v>69.5</v>
      </c>
      <c r="L69" s="243">
        <v>69.5</v>
      </c>
      <c r="M69" s="50" t="s">
        <v>14</v>
      </c>
      <c r="N69" s="35">
        <v>1</v>
      </c>
      <c r="O69" s="332">
        <v>66</v>
      </c>
      <c r="P69" s="203">
        <v>66</v>
      </c>
      <c r="Q69" s="810" t="s">
        <v>14</v>
      </c>
      <c r="R69" s="811">
        <v>1</v>
      </c>
      <c r="S69" s="812">
        <v>71</v>
      </c>
      <c r="T69" s="813">
        <f>S69/R69</f>
        <v>71</v>
      </c>
      <c r="U69" s="186" t="s">
        <v>14</v>
      </c>
      <c r="V69" s="42">
        <v>1</v>
      </c>
      <c r="W69" s="313">
        <v>70</v>
      </c>
      <c r="X69" s="250">
        <v>70</v>
      </c>
      <c r="Y69" s="111" t="s">
        <v>14</v>
      </c>
      <c r="Z69" s="107">
        <v>1</v>
      </c>
      <c r="AA69" s="303">
        <v>67</v>
      </c>
      <c r="AB69" s="193">
        <v>67</v>
      </c>
      <c r="AC69" s="802" t="s">
        <v>480</v>
      </c>
      <c r="AD69" s="803">
        <v>1</v>
      </c>
      <c r="AE69" s="804">
        <v>79.5</v>
      </c>
      <c r="AF69" s="805">
        <v>79.5</v>
      </c>
      <c r="AG69" s="382" t="s">
        <v>14</v>
      </c>
      <c r="AH69" s="391">
        <v>1</v>
      </c>
      <c r="AI69" s="392">
        <v>69</v>
      </c>
      <c r="AJ69" s="390">
        <v>69</v>
      </c>
      <c r="AK69" s="413" t="s">
        <v>14</v>
      </c>
      <c r="AL69" s="423">
        <v>1</v>
      </c>
      <c r="AM69" s="424">
        <v>65</v>
      </c>
      <c r="AN69" s="435">
        <v>65</v>
      </c>
      <c r="AO69" s="251">
        <v>71</v>
      </c>
      <c r="AP69" s="25">
        <v>71</v>
      </c>
      <c r="AQ69" s="25"/>
      <c r="AR69" s="25"/>
      <c r="AS69" s="25"/>
      <c r="AT69" s="25"/>
      <c r="AU69" s="25"/>
      <c r="AV69" s="25"/>
      <c r="AW69" s="25"/>
      <c r="AX69" s="25"/>
      <c r="AY69" s="25"/>
      <c r="AZ69" s="25"/>
    </row>
    <row r="70" spans="1:52" ht="12" customHeight="1" thickBot="1">
      <c r="A70" s="15" t="s">
        <v>8</v>
      </c>
      <c r="B70" s="32" t="s">
        <v>0</v>
      </c>
      <c r="C70" s="180" t="s">
        <v>1</v>
      </c>
      <c r="D70" s="15" t="s">
        <v>2</v>
      </c>
      <c r="E70" s="12" t="s">
        <v>8</v>
      </c>
      <c r="F70" s="11" t="s">
        <v>0</v>
      </c>
      <c r="G70" s="13" t="s">
        <v>1</v>
      </c>
      <c r="H70" s="12" t="s">
        <v>2</v>
      </c>
      <c r="I70" s="14" t="s">
        <v>8</v>
      </c>
      <c r="J70" s="33" t="s">
        <v>0</v>
      </c>
      <c r="K70" s="181" t="s">
        <v>1</v>
      </c>
      <c r="L70" s="14" t="s">
        <v>2</v>
      </c>
      <c r="M70" s="8" t="s">
        <v>8</v>
      </c>
      <c r="N70" s="18" t="s">
        <v>0</v>
      </c>
      <c r="O70" s="16" t="s">
        <v>1</v>
      </c>
      <c r="P70" s="16" t="s">
        <v>2</v>
      </c>
      <c r="Q70" s="94" t="s">
        <v>8</v>
      </c>
      <c r="R70" s="90" t="s">
        <v>0</v>
      </c>
      <c r="S70" s="89" t="s">
        <v>1</v>
      </c>
      <c r="T70" s="89" t="s">
        <v>2</v>
      </c>
      <c r="U70" s="19" t="s">
        <v>8</v>
      </c>
      <c r="V70" s="34" t="s">
        <v>0</v>
      </c>
      <c r="W70" s="184" t="s">
        <v>1</v>
      </c>
      <c r="X70" s="19" t="s">
        <v>2</v>
      </c>
      <c r="Y70" s="79" t="s">
        <v>8</v>
      </c>
      <c r="Z70" s="87" t="s">
        <v>0</v>
      </c>
      <c r="AA70" s="80" t="s">
        <v>1</v>
      </c>
      <c r="AB70" s="80" t="s">
        <v>2</v>
      </c>
      <c r="AC70" s="161" t="s">
        <v>8</v>
      </c>
      <c r="AD70" s="156" t="s">
        <v>0</v>
      </c>
      <c r="AE70" s="179" t="s">
        <v>1</v>
      </c>
      <c r="AF70" s="161" t="s">
        <v>2</v>
      </c>
      <c r="AG70" s="374" t="s">
        <v>8</v>
      </c>
      <c r="AH70" s="375" t="s">
        <v>0</v>
      </c>
      <c r="AI70" s="378" t="s">
        <v>1</v>
      </c>
      <c r="AJ70" s="374" t="s">
        <v>2</v>
      </c>
      <c r="AK70" s="446" t="s">
        <v>8</v>
      </c>
      <c r="AL70" s="447" t="s">
        <v>0</v>
      </c>
      <c r="AM70" s="448" t="s">
        <v>1</v>
      </c>
      <c r="AN70" s="446" t="s">
        <v>2</v>
      </c>
      <c r="AO70" s="137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</row>
    <row r="71" spans="1:52" s="252" customFormat="1" ht="12" customHeight="1" thickBot="1">
      <c r="A71" s="746">
        <v>1</v>
      </c>
      <c r="B71" s="84">
        <v>0</v>
      </c>
      <c r="C71" s="747">
        <v>1</v>
      </c>
      <c r="D71" s="748">
        <v>1</v>
      </c>
      <c r="E71" s="722">
        <v>1</v>
      </c>
      <c r="F71" s="745">
        <v>1</v>
      </c>
      <c r="G71" s="744">
        <v>1</v>
      </c>
      <c r="H71" s="182">
        <v>0</v>
      </c>
      <c r="I71" s="729">
        <v>1</v>
      </c>
      <c r="J71" s="39">
        <v>0</v>
      </c>
      <c r="K71" s="27">
        <v>0</v>
      </c>
      <c r="L71" s="743">
        <v>1</v>
      </c>
      <c r="M71" s="50">
        <v>0</v>
      </c>
      <c r="N71" s="69">
        <v>0</v>
      </c>
      <c r="O71" s="68">
        <v>0</v>
      </c>
      <c r="P71" s="70">
        <v>0</v>
      </c>
      <c r="Q71" s="55">
        <v>0</v>
      </c>
      <c r="R71" s="63">
        <v>0</v>
      </c>
      <c r="S71" s="64">
        <v>0</v>
      </c>
      <c r="T71" s="65">
        <v>0</v>
      </c>
      <c r="U71" s="186">
        <v>0</v>
      </c>
      <c r="V71" s="82">
        <v>0</v>
      </c>
      <c r="W71" s="28">
        <v>0</v>
      </c>
      <c r="X71" s="29">
        <v>0</v>
      </c>
      <c r="Y71" s="728">
        <v>1</v>
      </c>
      <c r="Z71" s="742">
        <v>1</v>
      </c>
      <c r="AA71" s="741">
        <v>1</v>
      </c>
      <c r="AB71" s="740">
        <v>1</v>
      </c>
      <c r="AC71" s="162">
        <v>0</v>
      </c>
      <c r="AD71" s="165">
        <v>0</v>
      </c>
      <c r="AE71" s="166">
        <v>0</v>
      </c>
      <c r="AF71" s="175">
        <v>0</v>
      </c>
      <c r="AG71" s="383">
        <v>0</v>
      </c>
      <c r="AH71" s="384">
        <v>0</v>
      </c>
      <c r="AI71" s="385">
        <v>0</v>
      </c>
      <c r="AJ71" s="386">
        <v>0</v>
      </c>
      <c r="AK71" s="413">
        <v>0</v>
      </c>
      <c r="AL71" s="438">
        <v>0</v>
      </c>
      <c r="AM71" s="439">
        <v>0</v>
      </c>
      <c r="AN71" s="440">
        <v>0</v>
      </c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1:52" ht="12" customHeight="1" thickBot="1">
      <c r="A72" s="15" t="s">
        <v>9</v>
      </c>
      <c r="B72" s="32" t="s">
        <v>0</v>
      </c>
      <c r="C72" s="15" t="s">
        <v>1</v>
      </c>
      <c r="D72" s="15" t="s">
        <v>2</v>
      </c>
      <c r="E72" s="12" t="s">
        <v>9</v>
      </c>
      <c r="F72" s="11" t="s">
        <v>0</v>
      </c>
      <c r="G72" s="12" t="s">
        <v>1</v>
      </c>
      <c r="H72" s="12" t="s">
        <v>2</v>
      </c>
      <c r="I72" s="14" t="s">
        <v>9</v>
      </c>
      <c r="J72" s="33" t="s">
        <v>0</v>
      </c>
      <c r="K72" s="14" t="s">
        <v>1</v>
      </c>
      <c r="L72" s="14" t="s">
        <v>2</v>
      </c>
      <c r="M72" s="8" t="s">
        <v>9</v>
      </c>
      <c r="N72" s="18" t="s">
        <v>0</v>
      </c>
      <c r="O72" s="8" t="s">
        <v>1</v>
      </c>
      <c r="P72" s="16" t="s">
        <v>2</v>
      </c>
      <c r="Q72" s="94" t="s">
        <v>9</v>
      </c>
      <c r="R72" s="90" t="s">
        <v>0</v>
      </c>
      <c r="S72" s="94" t="s">
        <v>1</v>
      </c>
      <c r="T72" s="89" t="s">
        <v>2</v>
      </c>
      <c r="U72" s="19" t="s">
        <v>9</v>
      </c>
      <c r="V72" s="34" t="s">
        <v>0</v>
      </c>
      <c r="W72" s="19" t="s">
        <v>1</v>
      </c>
      <c r="X72" s="19" t="s">
        <v>2</v>
      </c>
      <c r="Y72" s="79" t="s">
        <v>9</v>
      </c>
      <c r="Z72" s="87" t="s">
        <v>0</v>
      </c>
      <c r="AA72" s="79" t="s">
        <v>1</v>
      </c>
      <c r="AB72" s="80" t="s">
        <v>2</v>
      </c>
      <c r="AC72" s="161" t="s">
        <v>9</v>
      </c>
      <c r="AD72" s="156" t="s">
        <v>0</v>
      </c>
      <c r="AE72" s="161" t="s">
        <v>1</v>
      </c>
      <c r="AF72" s="161" t="s">
        <v>2</v>
      </c>
      <c r="AG72" s="374" t="s">
        <v>9</v>
      </c>
      <c r="AH72" s="375" t="s">
        <v>0</v>
      </c>
      <c r="AI72" s="374" t="s">
        <v>1</v>
      </c>
      <c r="AJ72" s="374" t="s">
        <v>2</v>
      </c>
      <c r="AK72" s="446" t="s">
        <v>9</v>
      </c>
      <c r="AL72" s="447" t="s">
        <v>0</v>
      </c>
      <c r="AM72" s="446" t="s">
        <v>1</v>
      </c>
      <c r="AN72" s="446" t="s">
        <v>2</v>
      </c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s="252" customFormat="1" ht="12" customHeight="1" thickBot="1">
      <c r="A73" s="48">
        <v>0</v>
      </c>
      <c r="B73" s="84">
        <v>0</v>
      </c>
      <c r="C73" s="66">
        <v>0</v>
      </c>
      <c r="D73" s="62">
        <v>0</v>
      </c>
      <c r="E73" s="722">
        <v>2</v>
      </c>
      <c r="F73" s="244">
        <v>0</v>
      </c>
      <c r="G73" s="67">
        <v>0</v>
      </c>
      <c r="H73" s="752">
        <v>2</v>
      </c>
      <c r="I73" s="51">
        <v>0</v>
      </c>
      <c r="J73" s="39">
        <v>0</v>
      </c>
      <c r="K73" s="27">
        <v>0</v>
      </c>
      <c r="L73" s="245">
        <v>0</v>
      </c>
      <c r="M73" s="730">
        <v>2</v>
      </c>
      <c r="N73" s="69">
        <v>1</v>
      </c>
      <c r="O73" s="68">
        <v>0</v>
      </c>
      <c r="P73" s="70">
        <v>1</v>
      </c>
      <c r="Q73" s="55">
        <v>1</v>
      </c>
      <c r="R73" s="63">
        <v>1</v>
      </c>
      <c r="S73" s="64">
        <v>1</v>
      </c>
      <c r="T73" s="65">
        <v>0</v>
      </c>
      <c r="U73" s="731">
        <v>3</v>
      </c>
      <c r="V73" s="751">
        <v>2</v>
      </c>
      <c r="W73" s="750">
        <v>2</v>
      </c>
      <c r="X73" s="749">
        <v>3</v>
      </c>
      <c r="Y73" s="101">
        <v>1</v>
      </c>
      <c r="Z73" s="100">
        <v>1</v>
      </c>
      <c r="AA73" s="102">
        <v>1</v>
      </c>
      <c r="AB73" s="103">
        <v>1</v>
      </c>
      <c r="AC73" s="162">
        <v>1</v>
      </c>
      <c r="AD73" s="165">
        <v>1</v>
      </c>
      <c r="AE73" s="166">
        <v>1</v>
      </c>
      <c r="AF73" s="175">
        <v>1</v>
      </c>
      <c r="AG73" s="383">
        <v>0</v>
      </c>
      <c r="AH73" s="384">
        <v>0</v>
      </c>
      <c r="AI73" s="385">
        <v>0</v>
      </c>
      <c r="AJ73" s="386">
        <v>0</v>
      </c>
      <c r="AK73" s="413">
        <v>1</v>
      </c>
      <c r="AL73" s="438">
        <v>1</v>
      </c>
      <c r="AM73" s="439">
        <v>1</v>
      </c>
      <c r="AN73" s="440">
        <v>1</v>
      </c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</row>
    <row r="74" spans="1:52" ht="12" customHeight="1" thickBot="1">
      <c r="A74" s="15" t="s">
        <v>3</v>
      </c>
      <c r="B74" s="32" t="s">
        <v>0</v>
      </c>
      <c r="C74" s="15" t="s">
        <v>1</v>
      </c>
      <c r="D74" s="15" t="s">
        <v>2</v>
      </c>
      <c r="E74" s="12" t="s">
        <v>3</v>
      </c>
      <c r="F74" s="11" t="s">
        <v>0</v>
      </c>
      <c r="G74" s="12" t="s">
        <v>1</v>
      </c>
      <c r="H74" s="12" t="s">
        <v>2</v>
      </c>
      <c r="I74" s="14" t="s">
        <v>3</v>
      </c>
      <c r="J74" s="33" t="s">
        <v>0</v>
      </c>
      <c r="K74" s="14" t="s">
        <v>1</v>
      </c>
      <c r="L74" s="14" t="s">
        <v>2</v>
      </c>
      <c r="M74" s="8" t="s">
        <v>3</v>
      </c>
      <c r="N74" s="18" t="s">
        <v>0</v>
      </c>
      <c r="O74" s="8" t="s">
        <v>1</v>
      </c>
      <c r="P74" s="16" t="s">
        <v>2</v>
      </c>
      <c r="Q74" s="94" t="s">
        <v>3</v>
      </c>
      <c r="R74" s="90" t="s">
        <v>0</v>
      </c>
      <c r="S74" s="94" t="s">
        <v>1</v>
      </c>
      <c r="T74" s="89" t="s">
        <v>2</v>
      </c>
      <c r="U74" s="19" t="s">
        <v>3</v>
      </c>
      <c r="V74" s="34" t="s">
        <v>0</v>
      </c>
      <c r="W74" s="19" t="s">
        <v>1</v>
      </c>
      <c r="X74" s="19" t="s">
        <v>2</v>
      </c>
      <c r="Y74" s="79" t="s">
        <v>3</v>
      </c>
      <c r="Z74" s="87" t="s">
        <v>0</v>
      </c>
      <c r="AA74" s="79" t="s">
        <v>1</v>
      </c>
      <c r="AB74" s="80" t="s">
        <v>2</v>
      </c>
      <c r="AC74" s="161" t="s">
        <v>3</v>
      </c>
      <c r="AD74" s="156" t="s">
        <v>0</v>
      </c>
      <c r="AE74" s="161" t="s">
        <v>1</v>
      </c>
      <c r="AF74" s="161" t="s">
        <v>2</v>
      </c>
      <c r="AG74" s="374" t="s">
        <v>3</v>
      </c>
      <c r="AH74" s="375" t="s">
        <v>0</v>
      </c>
      <c r="AI74" s="374" t="s">
        <v>1</v>
      </c>
      <c r="AJ74" s="374" t="s">
        <v>2</v>
      </c>
      <c r="AK74" s="446" t="s">
        <v>3</v>
      </c>
      <c r="AL74" s="447" t="s">
        <v>0</v>
      </c>
      <c r="AM74" s="446" t="s">
        <v>1</v>
      </c>
      <c r="AN74" s="446" t="s">
        <v>2</v>
      </c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</row>
    <row r="75" spans="1:52" s="252" customFormat="1" ht="12" customHeight="1" thickBot="1">
      <c r="A75" s="48">
        <v>1</v>
      </c>
      <c r="B75" s="84">
        <v>0</v>
      </c>
      <c r="C75" s="66">
        <v>0</v>
      </c>
      <c r="D75" s="62">
        <v>1</v>
      </c>
      <c r="E75" s="722">
        <v>3</v>
      </c>
      <c r="F75" s="745">
        <v>3</v>
      </c>
      <c r="G75" s="744">
        <v>3</v>
      </c>
      <c r="H75" s="182">
        <v>1</v>
      </c>
      <c r="I75" s="729">
        <v>2</v>
      </c>
      <c r="J75" s="764">
        <v>2</v>
      </c>
      <c r="K75" s="763">
        <v>2</v>
      </c>
      <c r="L75" s="245">
        <v>1</v>
      </c>
      <c r="M75" s="730">
        <v>5</v>
      </c>
      <c r="N75" s="762">
        <v>2</v>
      </c>
      <c r="O75" s="761">
        <v>4</v>
      </c>
      <c r="P75" s="760">
        <v>4</v>
      </c>
      <c r="Q75" s="723">
        <v>2</v>
      </c>
      <c r="R75" s="63">
        <v>1</v>
      </c>
      <c r="S75" s="64">
        <v>1</v>
      </c>
      <c r="T75" s="759">
        <v>2</v>
      </c>
      <c r="U75" s="731">
        <v>2</v>
      </c>
      <c r="V75" s="82">
        <v>1</v>
      </c>
      <c r="W75" s="750">
        <v>2</v>
      </c>
      <c r="X75" s="749">
        <v>2</v>
      </c>
      <c r="Y75" s="728">
        <v>2</v>
      </c>
      <c r="Z75" s="742">
        <v>2</v>
      </c>
      <c r="AA75" s="741">
        <v>2</v>
      </c>
      <c r="AB75" s="103">
        <v>1</v>
      </c>
      <c r="AC75" s="727">
        <v>4</v>
      </c>
      <c r="AD75" s="165">
        <v>1</v>
      </c>
      <c r="AE75" s="758">
        <v>3</v>
      </c>
      <c r="AF75" s="757">
        <v>4</v>
      </c>
      <c r="AG75" s="733">
        <v>3</v>
      </c>
      <c r="AH75" s="384">
        <v>1</v>
      </c>
      <c r="AI75" s="385">
        <v>1</v>
      </c>
      <c r="AJ75" s="756">
        <v>3</v>
      </c>
      <c r="AK75" s="735">
        <v>2</v>
      </c>
      <c r="AL75" s="755">
        <v>2</v>
      </c>
      <c r="AM75" s="754">
        <v>2</v>
      </c>
      <c r="AN75" s="753">
        <v>2</v>
      </c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</row>
    <row r="76" spans="1:52" ht="12" customHeight="1" thickBot="1">
      <c r="A76" s="15" t="s">
        <v>10</v>
      </c>
      <c r="B76" s="32" t="s">
        <v>0</v>
      </c>
      <c r="C76" s="15" t="s">
        <v>1</v>
      </c>
      <c r="D76" s="15" t="s">
        <v>2</v>
      </c>
      <c r="E76" s="12" t="s">
        <v>10</v>
      </c>
      <c r="F76" s="11" t="s">
        <v>0</v>
      </c>
      <c r="G76" s="12" t="s">
        <v>1</v>
      </c>
      <c r="H76" s="12" t="s">
        <v>2</v>
      </c>
      <c r="I76" s="14" t="s">
        <v>10</v>
      </c>
      <c r="J76" s="33" t="s">
        <v>0</v>
      </c>
      <c r="K76" s="14" t="s">
        <v>1</v>
      </c>
      <c r="L76" s="14" t="s">
        <v>2</v>
      </c>
      <c r="M76" s="8" t="s">
        <v>10</v>
      </c>
      <c r="N76" s="18" t="s">
        <v>0</v>
      </c>
      <c r="O76" s="8" t="s">
        <v>1</v>
      </c>
      <c r="P76" s="16" t="s">
        <v>2</v>
      </c>
      <c r="Q76" s="94" t="s">
        <v>10</v>
      </c>
      <c r="R76" s="90" t="s">
        <v>0</v>
      </c>
      <c r="S76" s="94" t="s">
        <v>1</v>
      </c>
      <c r="T76" s="89" t="s">
        <v>2</v>
      </c>
      <c r="U76" s="19" t="s">
        <v>10</v>
      </c>
      <c r="V76" s="34" t="s">
        <v>0</v>
      </c>
      <c r="W76" s="19" t="s">
        <v>1</v>
      </c>
      <c r="X76" s="19" t="s">
        <v>2</v>
      </c>
      <c r="Y76" s="79" t="s">
        <v>10</v>
      </c>
      <c r="Z76" s="87" t="s">
        <v>0</v>
      </c>
      <c r="AA76" s="79" t="s">
        <v>1</v>
      </c>
      <c r="AB76" s="80" t="s">
        <v>2</v>
      </c>
      <c r="AC76" s="161" t="s">
        <v>10</v>
      </c>
      <c r="AD76" s="156" t="s">
        <v>0</v>
      </c>
      <c r="AE76" s="161" t="s">
        <v>1</v>
      </c>
      <c r="AF76" s="161" t="s">
        <v>2</v>
      </c>
      <c r="AG76" s="374" t="s">
        <v>10</v>
      </c>
      <c r="AH76" s="375" t="s">
        <v>0</v>
      </c>
      <c r="AI76" s="374" t="s">
        <v>1</v>
      </c>
      <c r="AJ76" s="374" t="s">
        <v>2</v>
      </c>
      <c r="AK76" s="446" t="s">
        <v>10</v>
      </c>
      <c r="AL76" s="447" t="s">
        <v>0</v>
      </c>
      <c r="AM76" s="446" t="s">
        <v>1</v>
      </c>
      <c r="AN76" s="446" t="s">
        <v>2</v>
      </c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1:52" s="252" customFormat="1" ht="12" customHeight="1" thickBot="1">
      <c r="A77" s="780">
        <v>2</v>
      </c>
      <c r="B77" s="85">
        <v>1</v>
      </c>
      <c r="C77" s="246">
        <v>1</v>
      </c>
      <c r="D77" s="71">
        <v>1</v>
      </c>
      <c r="E77" s="52">
        <v>1</v>
      </c>
      <c r="F77" s="77">
        <v>0</v>
      </c>
      <c r="G77" s="178">
        <v>0</v>
      </c>
      <c r="H77" s="183">
        <v>1</v>
      </c>
      <c r="I77" s="777">
        <v>2</v>
      </c>
      <c r="J77" s="86">
        <v>1</v>
      </c>
      <c r="K77" s="775">
        <v>2</v>
      </c>
      <c r="L77" s="78">
        <v>1</v>
      </c>
      <c r="M77" s="53">
        <v>1</v>
      </c>
      <c r="N77" s="72">
        <v>0</v>
      </c>
      <c r="O77" s="73">
        <v>0</v>
      </c>
      <c r="P77" s="74">
        <v>1</v>
      </c>
      <c r="Q77" s="54">
        <v>1</v>
      </c>
      <c r="R77" s="75">
        <v>0</v>
      </c>
      <c r="S77" s="223">
        <v>0</v>
      </c>
      <c r="T77" s="76">
        <v>1</v>
      </c>
      <c r="U77" s="786">
        <v>3</v>
      </c>
      <c r="V77" s="83">
        <v>1</v>
      </c>
      <c r="W77" s="30">
        <v>1</v>
      </c>
      <c r="X77" s="784">
        <v>2</v>
      </c>
      <c r="Y77" s="728">
        <v>2</v>
      </c>
      <c r="Z77" s="742">
        <v>2</v>
      </c>
      <c r="AA77" s="741">
        <v>2</v>
      </c>
      <c r="AB77" s="103">
        <v>1</v>
      </c>
      <c r="AC77" s="167">
        <v>1</v>
      </c>
      <c r="AD77" s="176">
        <v>1</v>
      </c>
      <c r="AE77" s="177">
        <v>1</v>
      </c>
      <c r="AF77" s="174">
        <v>1</v>
      </c>
      <c r="AG77" s="383">
        <v>1</v>
      </c>
      <c r="AH77" s="384">
        <v>1</v>
      </c>
      <c r="AI77" s="385">
        <v>1</v>
      </c>
      <c r="AJ77" s="386">
        <v>1</v>
      </c>
      <c r="AK77" s="766">
        <v>2</v>
      </c>
      <c r="AL77" s="765">
        <v>2</v>
      </c>
      <c r="AM77" s="789">
        <v>2</v>
      </c>
      <c r="AN77" s="441">
        <v>0</v>
      </c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1:52" ht="12" customHeight="1" thickBot="1">
      <c r="A78" s="15" t="s">
        <v>11</v>
      </c>
      <c r="B78" s="32" t="s">
        <v>0</v>
      </c>
      <c r="C78" s="15" t="s">
        <v>1</v>
      </c>
      <c r="D78" s="15" t="s">
        <v>2</v>
      </c>
      <c r="E78" s="12" t="s">
        <v>11</v>
      </c>
      <c r="F78" s="11" t="s">
        <v>0</v>
      </c>
      <c r="G78" s="12" t="s">
        <v>1</v>
      </c>
      <c r="H78" s="12" t="s">
        <v>2</v>
      </c>
      <c r="I78" s="14" t="s">
        <v>11</v>
      </c>
      <c r="J78" s="33" t="s">
        <v>0</v>
      </c>
      <c r="K78" s="14" t="s">
        <v>1</v>
      </c>
      <c r="L78" s="14" t="s">
        <v>2</v>
      </c>
      <c r="M78" s="8" t="s">
        <v>11</v>
      </c>
      <c r="N78" s="18" t="s">
        <v>0</v>
      </c>
      <c r="O78" s="8" t="s">
        <v>1</v>
      </c>
      <c r="P78" s="16" t="s">
        <v>2</v>
      </c>
      <c r="Q78" s="94" t="s">
        <v>11</v>
      </c>
      <c r="R78" s="90" t="s">
        <v>0</v>
      </c>
      <c r="S78" s="94" t="s">
        <v>1</v>
      </c>
      <c r="T78" s="89" t="s">
        <v>2</v>
      </c>
      <c r="U78" s="19" t="s">
        <v>11</v>
      </c>
      <c r="V78" s="34" t="s">
        <v>0</v>
      </c>
      <c r="W78" s="19" t="s">
        <v>1</v>
      </c>
      <c r="X78" s="19" t="s">
        <v>2</v>
      </c>
      <c r="Y78" s="79" t="s">
        <v>11</v>
      </c>
      <c r="Z78" s="87" t="s">
        <v>0</v>
      </c>
      <c r="AA78" s="79" t="s">
        <v>1</v>
      </c>
      <c r="AB78" s="80" t="s">
        <v>2</v>
      </c>
      <c r="AC78" s="161" t="s">
        <v>11</v>
      </c>
      <c r="AD78" s="156" t="s">
        <v>0</v>
      </c>
      <c r="AE78" s="161" t="s">
        <v>1</v>
      </c>
      <c r="AF78" s="161" t="s">
        <v>2</v>
      </c>
      <c r="AG78" s="374" t="s">
        <v>11</v>
      </c>
      <c r="AH78" s="375" t="s">
        <v>0</v>
      </c>
      <c r="AI78" s="374" t="s">
        <v>1</v>
      </c>
      <c r="AJ78" s="374" t="s">
        <v>2</v>
      </c>
      <c r="AK78" s="446" t="s">
        <v>11</v>
      </c>
      <c r="AL78" s="447" t="s">
        <v>0</v>
      </c>
      <c r="AM78" s="446" t="s">
        <v>1</v>
      </c>
      <c r="AN78" s="446" t="s">
        <v>2</v>
      </c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1:52" s="252" customFormat="1" ht="12" customHeight="1" thickBot="1">
      <c r="A79" s="780">
        <v>1</v>
      </c>
      <c r="B79" s="85">
        <v>0</v>
      </c>
      <c r="C79" s="246">
        <v>0</v>
      </c>
      <c r="D79" s="781">
        <v>1</v>
      </c>
      <c r="E79" s="779">
        <v>1</v>
      </c>
      <c r="F79" s="778">
        <v>1</v>
      </c>
      <c r="G79" s="178">
        <v>0</v>
      </c>
      <c r="H79" s="183">
        <v>0</v>
      </c>
      <c r="I79" s="777">
        <v>1</v>
      </c>
      <c r="J79" s="776">
        <v>1</v>
      </c>
      <c r="K79" s="775">
        <v>1</v>
      </c>
      <c r="L79" s="774">
        <v>1</v>
      </c>
      <c r="M79" s="53">
        <v>0</v>
      </c>
      <c r="N79" s="72">
        <v>0</v>
      </c>
      <c r="O79" s="73">
        <v>0</v>
      </c>
      <c r="P79" s="74">
        <v>0</v>
      </c>
      <c r="Q79" s="773">
        <v>1</v>
      </c>
      <c r="R79" s="772">
        <v>1</v>
      </c>
      <c r="S79" s="771">
        <v>1</v>
      </c>
      <c r="T79" s="770">
        <v>1</v>
      </c>
      <c r="U79" s="187">
        <v>0</v>
      </c>
      <c r="V79" s="83">
        <v>0</v>
      </c>
      <c r="W79" s="30">
        <v>0</v>
      </c>
      <c r="X79" s="31">
        <v>0</v>
      </c>
      <c r="Y79" s="101">
        <v>0</v>
      </c>
      <c r="Z79" s="100">
        <v>0</v>
      </c>
      <c r="AA79" s="102">
        <v>0</v>
      </c>
      <c r="AB79" s="103">
        <v>0</v>
      </c>
      <c r="AC79" s="769">
        <v>1</v>
      </c>
      <c r="AD79" s="768">
        <v>1</v>
      </c>
      <c r="AE79" s="177">
        <v>0</v>
      </c>
      <c r="AF79" s="174">
        <v>0</v>
      </c>
      <c r="AG79" s="733">
        <v>1</v>
      </c>
      <c r="AH79" s="767">
        <v>1</v>
      </c>
      <c r="AI79" s="385">
        <v>0</v>
      </c>
      <c r="AJ79" s="386">
        <v>0</v>
      </c>
      <c r="AK79" s="766">
        <v>1</v>
      </c>
      <c r="AL79" s="765">
        <v>1</v>
      </c>
      <c r="AM79" s="442">
        <v>0</v>
      </c>
      <c r="AN79" s="441">
        <v>0</v>
      </c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</row>
    <row r="80" spans="1:52" ht="12" customHeight="1" thickBot="1">
      <c r="A80" s="15" t="s">
        <v>7</v>
      </c>
      <c r="B80" s="32" t="s">
        <v>0</v>
      </c>
      <c r="C80" s="15" t="s">
        <v>1</v>
      </c>
      <c r="D80" s="15" t="s">
        <v>2</v>
      </c>
      <c r="E80" s="12" t="s">
        <v>7</v>
      </c>
      <c r="F80" s="11" t="s">
        <v>0</v>
      </c>
      <c r="G80" s="12" t="s">
        <v>1</v>
      </c>
      <c r="H80" s="12" t="s">
        <v>2</v>
      </c>
      <c r="I80" s="14" t="s">
        <v>7</v>
      </c>
      <c r="J80" s="33" t="s">
        <v>0</v>
      </c>
      <c r="K80" s="14" t="s">
        <v>1</v>
      </c>
      <c r="L80" s="14" t="s">
        <v>2</v>
      </c>
      <c r="M80" s="8" t="s">
        <v>7</v>
      </c>
      <c r="N80" s="18" t="s">
        <v>0</v>
      </c>
      <c r="O80" s="8" t="s">
        <v>1</v>
      </c>
      <c r="P80" s="16" t="s">
        <v>2</v>
      </c>
      <c r="Q80" s="94" t="s">
        <v>7</v>
      </c>
      <c r="R80" s="90" t="s">
        <v>0</v>
      </c>
      <c r="S80" s="94" t="s">
        <v>1</v>
      </c>
      <c r="T80" s="89" t="s">
        <v>2</v>
      </c>
      <c r="U80" s="19" t="s">
        <v>7</v>
      </c>
      <c r="V80" s="34" t="s">
        <v>0</v>
      </c>
      <c r="W80" s="19" t="s">
        <v>1</v>
      </c>
      <c r="X80" s="19" t="s">
        <v>2</v>
      </c>
      <c r="Y80" s="79" t="s">
        <v>7</v>
      </c>
      <c r="Z80" s="87" t="s">
        <v>0</v>
      </c>
      <c r="AA80" s="79" t="s">
        <v>1</v>
      </c>
      <c r="AB80" s="80" t="s">
        <v>2</v>
      </c>
      <c r="AC80" s="161" t="s">
        <v>7</v>
      </c>
      <c r="AD80" s="156" t="s">
        <v>0</v>
      </c>
      <c r="AE80" s="161" t="s">
        <v>1</v>
      </c>
      <c r="AF80" s="161" t="s">
        <v>2</v>
      </c>
      <c r="AG80" s="374" t="s">
        <v>7</v>
      </c>
      <c r="AH80" s="375" t="s">
        <v>0</v>
      </c>
      <c r="AI80" s="374" t="s">
        <v>1</v>
      </c>
      <c r="AJ80" s="374" t="s">
        <v>2</v>
      </c>
      <c r="AK80" s="446" t="s">
        <v>7</v>
      </c>
      <c r="AL80" s="447" t="s">
        <v>0</v>
      </c>
      <c r="AM80" s="446" t="s">
        <v>1</v>
      </c>
      <c r="AN80" s="446" t="s">
        <v>2</v>
      </c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1:52" s="252" customFormat="1" ht="12" customHeight="1" thickBot="1">
      <c r="A81" s="56">
        <v>0</v>
      </c>
      <c r="B81" s="85">
        <v>0</v>
      </c>
      <c r="C81" s="246">
        <v>0</v>
      </c>
      <c r="D81" s="71">
        <v>0</v>
      </c>
      <c r="E81" s="52">
        <v>1</v>
      </c>
      <c r="F81" s="77">
        <v>0</v>
      </c>
      <c r="G81" s="178">
        <v>1</v>
      </c>
      <c r="H81" s="183">
        <v>1</v>
      </c>
      <c r="I81" s="777">
        <v>3</v>
      </c>
      <c r="J81" s="86">
        <v>0</v>
      </c>
      <c r="K81" s="775">
        <v>3</v>
      </c>
      <c r="L81" s="774">
        <v>3</v>
      </c>
      <c r="M81" s="788">
        <v>2</v>
      </c>
      <c r="N81" s="72">
        <v>0</v>
      </c>
      <c r="O81" s="787">
        <v>2</v>
      </c>
      <c r="P81" s="74">
        <v>1</v>
      </c>
      <c r="Q81" s="773">
        <v>3</v>
      </c>
      <c r="R81" s="75">
        <v>0</v>
      </c>
      <c r="S81" s="771">
        <v>3</v>
      </c>
      <c r="T81" s="76">
        <v>1</v>
      </c>
      <c r="U81" s="786">
        <v>2</v>
      </c>
      <c r="V81" s="83">
        <v>0</v>
      </c>
      <c r="W81" s="785">
        <v>2</v>
      </c>
      <c r="X81" s="784">
        <v>2</v>
      </c>
      <c r="Y81" s="101">
        <v>1</v>
      </c>
      <c r="Z81" s="100">
        <v>0</v>
      </c>
      <c r="AA81" s="102">
        <v>1</v>
      </c>
      <c r="AB81" s="103">
        <v>1</v>
      </c>
      <c r="AC81" s="769">
        <v>4</v>
      </c>
      <c r="AD81" s="176">
        <v>0</v>
      </c>
      <c r="AE81" s="783">
        <v>4</v>
      </c>
      <c r="AF81" s="782">
        <v>4</v>
      </c>
      <c r="AG81" s="383">
        <v>1</v>
      </c>
      <c r="AH81" s="384">
        <v>0</v>
      </c>
      <c r="AI81" s="385">
        <v>1</v>
      </c>
      <c r="AJ81" s="386">
        <v>0</v>
      </c>
      <c r="AK81" s="419">
        <v>1</v>
      </c>
      <c r="AL81" s="443">
        <v>0</v>
      </c>
      <c r="AM81" s="442">
        <v>1</v>
      </c>
      <c r="AN81" s="441">
        <v>0</v>
      </c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</row>
    <row r="82" spans="1:52" ht="12" customHeight="1" thickBot="1">
      <c r="A82" s="15" t="s">
        <v>12</v>
      </c>
      <c r="B82" s="32" t="s">
        <v>0</v>
      </c>
      <c r="C82" s="15" t="s">
        <v>1</v>
      </c>
      <c r="D82" s="15" t="s">
        <v>2</v>
      </c>
      <c r="E82" s="12" t="s">
        <v>12</v>
      </c>
      <c r="F82" s="11" t="s">
        <v>0</v>
      </c>
      <c r="G82" s="12" t="s">
        <v>1</v>
      </c>
      <c r="H82" s="12" t="s">
        <v>2</v>
      </c>
      <c r="I82" s="14" t="s">
        <v>12</v>
      </c>
      <c r="J82" s="33" t="s">
        <v>0</v>
      </c>
      <c r="K82" s="14" t="s">
        <v>1</v>
      </c>
      <c r="L82" s="14" t="s">
        <v>2</v>
      </c>
      <c r="M82" s="8" t="s">
        <v>12</v>
      </c>
      <c r="N82" s="18" t="s">
        <v>0</v>
      </c>
      <c r="O82" s="8" t="s">
        <v>1</v>
      </c>
      <c r="P82" s="16" t="s">
        <v>2</v>
      </c>
      <c r="Q82" s="94" t="s">
        <v>12</v>
      </c>
      <c r="R82" s="90" t="s">
        <v>0</v>
      </c>
      <c r="S82" s="94" t="s">
        <v>1</v>
      </c>
      <c r="T82" s="89" t="s">
        <v>2</v>
      </c>
      <c r="U82" s="19" t="s">
        <v>12</v>
      </c>
      <c r="V82" s="34" t="s">
        <v>0</v>
      </c>
      <c r="W82" s="19" t="s">
        <v>1</v>
      </c>
      <c r="X82" s="19" t="s">
        <v>2</v>
      </c>
      <c r="Y82" s="79" t="s">
        <v>12</v>
      </c>
      <c r="Z82" s="87" t="s">
        <v>0</v>
      </c>
      <c r="AA82" s="79" t="s">
        <v>1</v>
      </c>
      <c r="AB82" s="80" t="s">
        <v>2</v>
      </c>
      <c r="AC82" s="161" t="s">
        <v>12</v>
      </c>
      <c r="AD82" s="156" t="s">
        <v>0</v>
      </c>
      <c r="AE82" s="161" t="s">
        <v>1</v>
      </c>
      <c r="AF82" s="161" t="s">
        <v>2</v>
      </c>
      <c r="AG82" s="374" t="s">
        <v>12</v>
      </c>
      <c r="AH82" s="375" t="s">
        <v>0</v>
      </c>
      <c r="AI82" s="374" t="s">
        <v>1</v>
      </c>
      <c r="AJ82" s="374" t="s">
        <v>2</v>
      </c>
      <c r="AK82" s="446" t="s">
        <v>12</v>
      </c>
      <c r="AL82" s="447" t="s">
        <v>0</v>
      </c>
      <c r="AM82" s="446" t="s">
        <v>1</v>
      </c>
      <c r="AN82" s="446" t="s">
        <v>2</v>
      </c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1:52" s="252" customFormat="1" ht="12" customHeight="1" thickBot="1">
      <c r="A83" s="56">
        <f aca="true" t="shared" si="32" ref="A83:AF83">A71+A73+A75+A77+A79+A81</f>
        <v>5</v>
      </c>
      <c r="B83" s="126">
        <f t="shared" si="32"/>
        <v>1</v>
      </c>
      <c r="C83" s="247">
        <f t="shared" si="32"/>
        <v>2</v>
      </c>
      <c r="D83" s="284">
        <f t="shared" si="32"/>
        <v>4</v>
      </c>
      <c r="E83" s="52">
        <f t="shared" si="32"/>
        <v>9</v>
      </c>
      <c r="F83" s="793">
        <f t="shared" si="32"/>
        <v>5</v>
      </c>
      <c r="G83" s="248">
        <f t="shared" si="32"/>
        <v>5</v>
      </c>
      <c r="H83" s="249">
        <f t="shared" si="32"/>
        <v>5</v>
      </c>
      <c r="I83" s="57">
        <f t="shared" si="32"/>
        <v>9</v>
      </c>
      <c r="J83" s="132">
        <f t="shared" si="32"/>
        <v>4</v>
      </c>
      <c r="K83" s="794">
        <f t="shared" si="32"/>
        <v>8</v>
      </c>
      <c r="L83" s="799">
        <f t="shared" si="32"/>
        <v>7</v>
      </c>
      <c r="M83" s="790">
        <f t="shared" si="32"/>
        <v>10</v>
      </c>
      <c r="N83" s="285">
        <f t="shared" si="32"/>
        <v>3</v>
      </c>
      <c r="O83" s="133">
        <f t="shared" si="32"/>
        <v>6</v>
      </c>
      <c r="P83" s="798">
        <f t="shared" si="32"/>
        <v>7</v>
      </c>
      <c r="Q83" s="54">
        <f t="shared" si="32"/>
        <v>8</v>
      </c>
      <c r="R83" s="131">
        <f t="shared" si="32"/>
        <v>3</v>
      </c>
      <c r="S83" s="286">
        <f t="shared" si="32"/>
        <v>6</v>
      </c>
      <c r="T83" s="287">
        <f t="shared" si="32"/>
        <v>5</v>
      </c>
      <c r="U83" s="786">
        <f>U71+U73+U75+U77+U79+U81</f>
        <v>10</v>
      </c>
      <c r="V83" s="130">
        <f>V71+V73+V75+V77+V79+V81</f>
        <v>4</v>
      </c>
      <c r="W83" s="795">
        <f>W71+W73+W75+W77+W79+W81</f>
        <v>7</v>
      </c>
      <c r="X83" s="800">
        <f>X71+X73+X75+X77+X79+X81</f>
        <v>9</v>
      </c>
      <c r="Y83" s="111">
        <f t="shared" si="32"/>
        <v>7</v>
      </c>
      <c r="Z83" s="791">
        <f t="shared" si="32"/>
        <v>6</v>
      </c>
      <c r="AA83" s="797">
        <f t="shared" si="32"/>
        <v>7</v>
      </c>
      <c r="AB83" s="135">
        <f t="shared" si="32"/>
        <v>5</v>
      </c>
      <c r="AC83" s="769">
        <f t="shared" si="32"/>
        <v>11</v>
      </c>
      <c r="AD83" s="288">
        <f t="shared" si="32"/>
        <v>4</v>
      </c>
      <c r="AE83" s="796">
        <f t="shared" si="32"/>
        <v>9</v>
      </c>
      <c r="AF83" s="801">
        <f t="shared" si="32"/>
        <v>10</v>
      </c>
      <c r="AG83" s="382">
        <f aca="true" t="shared" si="33" ref="AG83:AN83">AG71+AG73+AG75+AG77+AG79+AG81</f>
        <v>6</v>
      </c>
      <c r="AH83" s="381">
        <f t="shared" si="33"/>
        <v>3</v>
      </c>
      <c r="AI83" s="380">
        <f t="shared" si="33"/>
        <v>3</v>
      </c>
      <c r="AJ83" s="379">
        <f t="shared" si="33"/>
        <v>4</v>
      </c>
      <c r="AK83" s="419">
        <f t="shared" si="33"/>
        <v>7</v>
      </c>
      <c r="AL83" s="792">
        <f t="shared" si="33"/>
        <v>6</v>
      </c>
      <c r="AM83" s="444">
        <f t="shared" si="33"/>
        <v>6</v>
      </c>
      <c r="AN83" s="445">
        <f t="shared" si="33"/>
        <v>3</v>
      </c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</row>
    <row r="84" spans="1:52" ht="12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</row>
    <row r="85" spans="1:52" ht="12.75">
      <c r="A85" s="25" t="s">
        <v>15</v>
      </c>
      <c r="B85" s="24"/>
      <c r="C85" s="24"/>
      <c r="D85" s="24"/>
      <c r="E85" s="253" t="s">
        <v>18</v>
      </c>
      <c r="F85" s="24"/>
      <c r="G85" s="24"/>
      <c r="H85" s="24"/>
      <c r="I85" s="136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</row>
    <row r="86" spans="1:52" ht="12.75">
      <c r="A86" s="25" t="s">
        <v>16</v>
      </c>
      <c r="B86" s="24"/>
      <c r="C86" s="24"/>
      <c r="D86" s="24"/>
      <c r="E86" s="253" t="s">
        <v>17</v>
      </c>
      <c r="F86" s="24"/>
      <c r="G86" s="137"/>
      <c r="H86" s="24"/>
      <c r="I86" s="136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</row>
    <row r="87" spans="1:52" ht="12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</row>
    <row r="88" spans="1:52" ht="12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</row>
    <row r="89" spans="1:52" ht="12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1:52" ht="12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2" ht="12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1:52" ht="12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2" ht="12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1:52" ht="12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</row>
    <row r="95" spans="1:52" ht="12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1:52" ht="12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1:52" ht="12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1:52" ht="12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1:52" s="104" customFormat="1" ht="12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1:52" s="104" customFormat="1" ht="12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="104" customFormat="1" ht="12" customHeight="1"/>
    <row r="102" s="104" customFormat="1" ht="12" customHeight="1"/>
    <row r="103" s="104" customFormat="1" ht="12" customHeight="1"/>
    <row r="104" s="104" customFormat="1" ht="12" customHeight="1"/>
    <row r="105" s="104" customFormat="1" ht="12" customHeight="1"/>
    <row r="106" s="104" customFormat="1" ht="12" customHeight="1"/>
    <row r="107" s="104" customFormat="1" ht="12" customHeight="1"/>
    <row r="108" s="104" customFormat="1" ht="12" customHeight="1"/>
    <row r="109" s="104" customFormat="1" ht="12" customHeight="1"/>
    <row r="110" s="104" customFormat="1" ht="12" customHeight="1"/>
    <row r="111" s="104" customFormat="1" ht="12.75"/>
    <row r="112" spans="1:56" ht="12.75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</row>
    <row r="113" spans="1:56" ht="12.75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</row>
  </sheetData>
  <sheetProtection/>
  <mergeCells count="10">
    <mergeCell ref="A2:D2"/>
    <mergeCell ref="E2:H2"/>
    <mergeCell ref="I2:L2"/>
    <mergeCell ref="M2:P2"/>
    <mergeCell ref="AG2:AJ2"/>
    <mergeCell ref="AK2:AN2"/>
    <mergeCell ref="Q2:T2"/>
    <mergeCell ref="U2:X2"/>
    <mergeCell ref="AC2:AF2"/>
    <mergeCell ref="Y2:AB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Stefano Perego</cp:lastModifiedBy>
  <cp:lastPrinted>2010-02-24T13:53:58Z</cp:lastPrinted>
  <dcterms:created xsi:type="dcterms:W3CDTF">2003-09-26T20:31:02Z</dcterms:created>
  <dcterms:modified xsi:type="dcterms:W3CDTF">2013-06-21T15:17:03Z</dcterms:modified>
  <cp:category/>
  <cp:version/>
  <cp:contentType/>
  <cp:contentStatus/>
</cp:coreProperties>
</file>