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60" yWindow="65416" windowWidth="12120" windowHeight="11640" activeTab="0"/>
  </bookViews>
  <sheets>
    <sheet name="01T" sheetId="1" r:id="rId1"/>
    <sheet name="02T" sheetId="2" r:id="rId2"/>
    <sheet name="03T" sheetId="3" r:id="rId3"/>
    <sheet name="04T" sheetId="4" r:id="rId4"/>
    <sheet name="05T" sheetId="5" r:id="rId5"/>
    <sheet name="06T" sheetId="6" r:id="rId6"/>
    <sheet name="07T" sheetId="7" r:id="rId7"/>
    <sheet name="08T" sheetId="8" r:id="rId8"/>
    <sheet name="09T" sheetId="9" r:id="rId9"/>
    <sheet name="10T" sheetId="10" r:id="rId10"/>
  </sheets>
  <definedNames/>
  <calcPr fullCalcOnLoad="1"/>
</workbook>
</file>

<file path=xl/sharedStrings.xml><?xml version="1.0" encoding="utf-8"?>
<sst xmlns="http://schemas.openxmlformats.org/spreadsheetml/2006/main" count="2959" uniqueCount="283">
  <si>
    <t>Giocatori</t>
  </si>
  <si>
    <t>Tot.</t>
  </si>
  <si>
    <t>Risultato</t>
  </si>
  <si>
    <t>B/M</t>
  </si>
  <si>
    <t>Voti</t>
  </si>
  <si>
    <t>PONGWILLUSTY (3-4-3)</t>
  </si>
  <si>
    <t>BECCAGOL (3-4-3)</t>
  </si>
  <si>
    <t>ATENEO TEAM (3-4-3)</t>
  </si>
  <si>
    <t>Coppa dei Migliori DUSTY - Best Cup 2016/2017</t>
  </si>
  <si>
    <t>10^ TAPPA:</t>
  </si>
  <si>
    <t>1^ TAPPA:</t>
  </si>
  <si>
    <t>IL GEKO (SA) (3-4-3)</t>
  </si>
  <si>
    <t>F. C. NUVOLA (3-4-3)</t>
  </si>
  <si>
    <t>2^ TAPPA:</t>
  </si>
  <si>
    <t>3^ TAPPA:</t>
  </si>
  <si>
    <t>4^ TAPPA:</t>
  </si>
  <si>
    <t>5^ TAPPA:</t>
  </si>
  <si>
    <t>6^ TAPPA:</t>
  </si>
  <si>
    <t>7^ TAPPA:</t>
  </si>
  <si>
    <t>8^ TAPPA:</t>
  </si>
  <si>
    <t>9^ TAPPA:</t>
  </si>
  <si>
    <t>Modificatore</t>
  </si>
  <si>
    <t>Viviano</t>
  </si>
  <si>
    <t>Alex Sandro</t>
  </si>
  <si>
    <t>Bruno Alves</t>
  </si>
  <si>
    <t>Dani Alves</t>
  </si>
  <si>
    <t>Perotti</t>
  </si>
  <si>
    <t>Gomez A.</t>
  </si>
  <si>
    <t>Diamanti</t>
  </si>
  <si>
    <t>Rigoni L.</t>
  </si>
  <si>
    <t>Immobile</t>
  </si>
  <si>
    <t>Insigne</t>
  </si>
  <si>
    <t>Sau</t>
  </si>
  <si>
    <t>Puggioni</t>
  </si>
  <si>
    <t>Totti</t>
  </si>
  <si>
    <t>Maccarone</t>
  </si>
  <si>
    <t>De Paul</t>
  </si>
  <si>
    <t>Sanchez</t>
  </si>
  <si>
    <t>Hernanes</t>
  </si>
  <si>
    <t>Lichtsteiner</t>
  </si>
  <si>
    <t>Burdisso</t>
  </si>
  <si>
    <t>Gobbi</t>
  </si>
  <si>
    <t>no</t>
  </si>
  <si>
    <t>All. Allegri</t>
  </si>
  <si>
    <t>Acerbi</t>
  </si>
  <si>
    <t>De Vrij</t>
  </si>
  <si>
    <t>Rispoli</t>
  </si>
  <si>
    <t>Mertens</t>
  </si>
  <si>
    <t>Strootman</t>
  </si>
  <si>
    <t>Lazovic</t>
  </si>
  <si>
    <t>Krejci</t>
  </si>
  <si>
    <t>Quagliarella</t>
  </si>
  <si>
    <t>Borriello</t>
  </si>
  <si>
    <t>Niang</t>
  </si>
  <si>
    <t>Scuffet</t>
  </si>
  <si>
    <t>Ilicic</t>
  </si>
  <si>
    <t>Castro</t>
  </si>
  <si>
    <t>D'Alessandro</t>
  </si>
  <si>
    <t>Floro Flores</t>
  </si>
  <si>
    <t>Ricci</t>
  </si>
  <si>
    <t>Verre</t>
  </si>
  <si>
    <t>Martella</t>
  </si>
  <si>
    <t>Maggio</t>
  </si>
  <si>
    <t>Da Costa</t>
  </si>
  <si>
    <t>Peres</t>
  </si>
  <si>
    <t>Dramè</t>
  </si>
  <si>
    <t>Alesaami</t>
  </si>
  <si>
    <t>Bonaventura</t>
  </si>
  <si>
    <t>Suso</t>
  </si>
  <si>
    <t>Taider</t>
  </si>
  <si>
    <t>Higuain</t>
  </si>
  <si>
    <t>Salah</t>
  </si>
  <si>
    <t>Keità</t>
  </si>
  <si>
    <t>Consigli</t>
  </si>
  <si>
    <t>Eder</t>
  </si>
  <si>
    <t>Mandzukic</t>
  </si>
  <si>
    <t>Zarate</t>
  </si>
  <si>
    <t>Vecino</t>
  </si>
  <si>
    <t>Dzemaili</t>
  </si>
  <si>
    <t>Badu</t>
  </si>
  <si>
    <t>Cigarini</t>
  </si>
  <si>
    <t>Izzo</t>
  </si>
  <si>
    <t>Tomovic</t>
  </si>
  <si>
    <t>Danilo</t>
  </si>
  <si>
    <t>Rosi</t>
  </si>
  <si>
    <t>All. Sousa</t>
  </si>
  <si>
    <t>Szczesny</t>
  </si>
  <si>
    <t>Isla</t>
  </si>
  <si>
    <t>Bonucci</t>
  </si>
  <si>
    <t>Lirola</t>
  </si>
  <si>
    <t>Zielinski</t>
  </si>
  <si>
    <t>Pjanic</t>
  </si>
  <si>
    <t>Nainggolan</t>
  </si>
  <si>
    <t>Torreira</t>
  </si>
  <si>
    <t>Icardi</t>
  </si>
  <si>
    <t>Caprari</t>
  </si>
  <si>
    <t>Alisson</t>
  </si>
  <si>
    <t>Pjaca</t>
  </si>
  <si>
    <t>Palladino</t>
  </si>
  <si>
    <t>Kums</t>
  </si>
  <si>
    <t>Montolivo</t>
  </si>
  <si>
    <t>Felipe</t>
  </si>
  <si>
    <t>Toloi</t>
  </si>
  <si>
    <t>Claiton</t>
  </si>
  <si>
    <t>All. Inzaghi S.</t>
  </si>
  <si>
    <t>Donnarumma</t>
  </si>
  <si>
    <t>Florenzi</t>
  </si>
  <si>
    <t>Zappacosta</t>
  </si>
  <si>
    <t>Maksimovic</t>
  </si>
  <si>
    <t>Alvarez R.</t>
  </si>
  <si>
    <t>Lulic</t>
  </si>
  <si>
    <t>Saponara</t>
  </si>
  <si>
    <t>Padoin</t>
  </si>
  <si>
    <t>Gakpè</t>
  </si>
  <si>
    <t>Milik</t>
  </si>
  <si>
    <t>Gabriel</t>
  </si>
  <si>
    <t>Plizzari</t>
  </si>
  <si>
    <t>Giaccherini</t>
  </si>
  <si>
    <t>Valdifiori</t>
  </si>
  <si>
    <t>Kessiè</t>
  </si>
  <si>
    <t>Di Gennaro</t>
  </si>
  <si>
    <t>Duncan</t>
  </si>
  <si>
    <t>Castan</t>
  </si>
  <si>
    <t>Ghoulam</t>
  </si>
  <si>
    <t>Dainelli</t>
  </si>
  <si>
    <t>All. Donadoni</t>
  </si>
  <si>
    <t>Hart</t>
  </si>
  <si>
    <t>Fazio</t>
  </si>
  <si>
    <t>Manolas</t>
  </si>
  <si>
    <t>De Sciglio</t>
  </si>
  <si>
    <t>Benassi</t>
  </si>
  <si>
    <t>Hamsik</t>
  </si>
  <si>
    <t>Perisic</t>
  </si>
  <si>
    <t>Bernardeschi</t>
  </si>
  <si>
    <t>Callejon</t>
  </si>
  <si>
    <t>Dzeko</t>
  </si>
  <si>
    <t>Boyè</t>
  </si>
  <si>
    <t>Sportiello</t>
  </si>
  <si>
    <t>Pinilla</t>
  </si>
  <si>
    <t>Gabigol</t>
  </si>
  <si>
    <t>Djordjevic</t>
  </si>
  <si>
    <t>Benali</t>
  </si>
  <si>
    <t>Fernandes B.</t>
  </si>
  <si>
    <t>Hetemaj</t>
  </si>
  <si>
    <t>Kondogbia</t>
  </si>
  <si>
    <t>Sosa</t>
  </si>
  <si>
    <t>Dimarco</t>
  </si>
  <si>
    <t>Heurtaux</t>
  </si>
  <si>
    <t>Strinic</t>
  </si>
  <si>
    <t>All. Spalletti</t>
  </si>
  <si>
    <t>WPF ALEX&amp;DUSTY17 (3-4-3)</t>
  </si>
  <si>
    <t>Laxalt</t>
  </si>
  <si>
    <t>Tatarusanu</t>
  </si>
  <si>
    <t>Joao Pedro</t>
  </si>
  <si>
    <t>All. Montella</t>
  </si>
  <si>
    <t>Perica</t>
  </si>
  <si>
    <t>Petagna</t>
  </si>
  <si>
    <t>n.g.</t>
  </si>
  <si>
    <t>N.G.</t>
  </si>
  <si>
    <t>Veloso</t>
  </si>
  <si>
    <t>Adjapong</t>
  </si>
  <si>
    <t>s.v.</t>
  </si>
  <si>
    <t>Luiz Adriano</t>
  </si>
  <si>
    <t>Milic</t>
  </si>
  <si>
    <t>Gabbiadini</t>
  </si>
  <si>
    <t>El Shaarawy</t>
  </si>
  <si>
    <t>S.V.</t>
  </si>
  <si>
    <t>Karnezis</t>
  </si>
  <si>
    <t>Benatia</t>
  </si>
  <si>
    <t>Babacar</t>
  </si>
  <si>
    <t>Sensi</t>
  </si>
  <si>
    <t>El Kaddouri</t>
  </si>
  <si>
    <t>Matri</t>
  </si>
  <si>
    <t>Hoedt</t>
  </si>
  <si>
    <t>Ansaldi</t>
  </si>
  <si>
    <t>Hiljemark</t>
  </si>
  <si>
    <t>Pesic</t>
  </si>
  <si>
    <t>Widmer</t>
  </si>
  <si>
    <t>Luis Alberto</t>
  </si>
  <si>
    <t>Di Francesco</t>
  </si>
  <si>
    <t>Zampano</t>
  </si>
  <si>
    <t>Pucciarelli</t>
  </si>
  <si>
    <t>Locatelli</t>
  </si>
  <si>
    <t>Allan</t>
  </si>
  <si>
    <t>Mbaye</t>
  </si>
  <si>
    <t>Marchetti</t>
  </si>
  <si>
    <t>Costa</t>
  </si>
  <si>
    <t>Thereau</t>
  </si>
  <si>
    <t>Strakosha</t>
  </si>
  <si>
    <t>Diawara</t>
  </si>
  <si>
    <t>Sadiq</t>
  </si>
  <si>
    <t>Floccari</t>
  </si>
  <si>
    <t>Olivera</t>
  </si>
  <si>
    <t>Peredes</t>
  </si>
  <si>
    <t>Gilardino</t>
  </si>
  <si>
    <t>PONGWILLUSTY (3-5-2)</t>
  </si>
  <si>
    <t>Kessie</t>
  </si>
  <si>
    <t>Wallace</t>
  </si>
  <si>
    <t>WPF ALEX&amp;DUSTY17 (3-5-2)</t>
  </si>
  <si>
    <t>Brozovic</t>
  </si>
  <si>
    <t>Fofana</t>
  </si>
  <si>
    <t>Kurtic</t>
  </si>
  <si>
    <t>Donsah</t>
  </si>
  <si>
    <t>Hallfredsson</t>
  </si>
  <si>
    <t>Rossettini</t>
  </si>
  <si>
    <t>Padelli</t>
  </si>
  <si>
    <t>Michedlidze</t>
  </si>
  <si>
    <t>Mazzitelli</t>
  </si>
  <si>
    <t>Rudiger</t>
  </si>
  <si>
    <t>Pavoletti</t>
  </si>
  <si>
    <t>Lezzerini</t>
  </si>
  <si>
    <t>Paredes</t>
  </si>
  <si>
    <t>Nagatomo</t>
  </si>
  <si>
    <t>All. Sarri</t>
  </si>
  <si>
    <t>Nalini</t>
  </si>
  <si>
    <t>Spinazzola</t>
  </si>
  <si>
    <t>Albiol</t>
  </si>
  <si>
    <t>AdjaPong</t>
  </si>
  <si>
    <t>Rugani</t>
  </si>
  <si>
    <t>Mounier</t>
  </si>
  <si>
    <t>Lapadula</t>
  </si>
  <si>
    <t>Adnan</t>
  </si>
  <si>
    <t>WPF ALEX&amp;DUSTY17 (3-6-1)</t>
  </si>
  <si>
    <t>Konè</t>
  </si>
  <si>
    <t>Juan Jesus</t>
  </si>
  <si>
    <t>F. C. NUVOLA (3-5-2)</t>
  </si>
  <si>
    <t>Farias</t>
  </si>
  <si>
    <t>N</t>
  </si>
  <si>
    <t>Iturbe</t>
  </si>
  <si>
    <t>Cuadrado</t>
  </si>
  <si>
    <t>Pettinari</t>
  </si>
  <si>
    <t>Fernandez M.</t>
  </si>
  <si>
    <t>Melo</t>
  </si>
  <si>
    <t>Chochev</t>
  </si>
  <si>
    <t>Gazzola</t>
  </si>
  <si>
    <t>Bassi</t>
  </si>
  <si>
    <t>Sturaro</t>
  </si>
  <si>
    <t>Pellissier</t>
  </si>
  <si>
    <t>Gamberini</t>
  </si>
  <si>
    <t>Goldaniga</t>
  </si>
  <si>
    <t>Moretti</t>
  </si>
  <si>
    <t>Salcedo</t>
  </si>
  <si>
    <t>Gonzalez</t>
  </si>
  <si>
    <t>Berisha</t>
  </si>
  <si>
    <t>Antonelli</t>
  </si>
  <si>
    <t>Chiesa</t>
  </si>
  <si>
    <t>Nagy</t>
  </si>
  <si>
    <t>Mchedlidze</t>
  </si>
  <si>
    <t>Stendardo</t>
  </si>
  <si>
    <t>Calabria</t>
  </si>
  <si>
    <t>Dodò</t>
  </si>
  <si>
    <t>WPF ALEX&amp;DUSTY17 (4-3-3)</t>
  </si>
  <si>
    <t>Caldara</t>
  </si>
  <si>
    <t>Ibarbo</t>
  </si>
  <si>
    <t>Dessena</t>
  </si>
  <si>
    <t>Krunic</t>
  </si>
  <si>
    <t>Barreca</t>
  </si>
  <si>
    <t>Thiam</t>
  </si>
  <si>
    <t>Acosty</t>
  </si>
  <si>
    <t>Freuler</t>
  </si>
  <si>
    <t>Stoian</t>
  </si>
  <si>
    <t>De Silvestri</t>
  </si>
  <si>
    <t>Bellusci</t>
  </si>
  <si>
    <t>Trajkovski</t>
  </si>
  <si>
    <t>Deulofeu</t>
  </si>
  <si>
    <t>Grenier</t>
  </si>
  <si>
    <t>Muntari</t>
  </si>
  <si>
    <t>Emerson</t>
  </si>
  <si>
    <t>Gagliardini</t>
  </si>
  <si>
    <t>Jankto</t>
  </si>
  <si>
    <t>Radu</t>
  </si>
  <si>
    <t>Cesar</t>
  </si>
  <si>
    <t>Ocampos</t>
  </si>
  <si>
    <t>Aleesami</t>
  </si>
  <si>
    <t>Petkovic</t>
  </si>
  <si>
    <t>Vangioni</t>
  </si>
  <si>
    <t>Bizzarri</t>
  </si>
  <si>
    <t>Izco</t>
  </si>
  <si>
    <t>Bovo</t>
  </si>
  <si>
    <t>All. Zeman</t>
  </si>
  <si>
    <t>Gollini</t>
  </si>
  <si>
    <t>Vargic</t>
  </si>
  <si>
    <t>Mario Rui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</si>
</sst>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&quot;Attivo&quot;;&quot;Attivo&quot;;&quot;Inattivo&quot;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b/>
      <i/>
      <sz val="15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9"/>
      <color rgb="FFFFFFFF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45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0" fontId="0" fillId="0" borderId="0" applyFont="0" applyFill="0" applyBorder="0" applyAlignment="0" applyProtection="0"/>
    <xf numFmtId="0" fontId="4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0" fontId="48" fillId="2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/>
    </xf>
    <xf numFmtId="181" fontId="8" fillId="2" borderId="11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0" xfId="0" applyNumberFormat="1" applyFont="1" applyFill="1" applyBorder="1" applyAlignment="1">
      <alignment horizontal="center"/>
    </xf>
    <xf numFmtId="2" fontId="4" fillId="25" borderId="0" xfId="0" applyNumberFormat="1" applyFont="1" applyFill="1" applyBorder="1" applyAlignment="1">
      <alignment horizontal="center"/>
    </xf>
    <xf numFmtId="0" fontId="15" fillId="25" borderId="0" xfId="0" applyNumberFormat="1" applyFont="1" applyFill="1" applyBorder="1" applyAlignment="1" quotePrefix="1">
      <alignment horizontal="center"/>
    </xf>
    <xf numFmtId="0" fontId="9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12" fillId="25" borderId="12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1" fontId="4" fillId="25" borderId="0" xfId="0" applyNumberFormat="1" applyFont="1" applyFill="1" applyBorder="1" applyAlignment="1">
      <alignment horizontal="center"/>
    </xf>
    <xf numFmtId="0" fontId="7" fillId="25" borderId="12" xfId="0" applyNumberFormat="1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1" fillId="26" borderId="13" xfId="0" applyNumberFormat="1" applyFont="1" applyFill="1" applyBorder="1" applyAlignment="1">
      <alignment horizontal="left"/>
    </xf>
    <xf numFmtId="0" fontId="1" fillId="26" borderId="10" xfId="0" applyNumberFormat="1" applyFont="1" applyFill="1" applyBorder="1" applyAlignment="1">
      <alignment horizontal="left"/>
    </xf>
    <xf numFmtId="0" fontId="54" fillId="26" borderId="10" xfId="0" applyNumberFormat="1" applyFont="1" applyFill="1" applyBorder="1" applyAlignment="1">
      <alignment horizontal="left"/>
    </xf>
    <xf numFmtId="0" fontId="1" fillId="26" borderId="14" xfId="0" applyNumberFormat="1" applyFont="1" applyFill="1" applyBorder="1" applyAlignment="1">
      <alignment horizontal="left"/>
    </xf>
    <xf numFmtId="0" fontId="0" fillId="26" borderId="14" xfId="0" applyNumberFormat="1" applyFont="1" applyFill="1" applyBorder="1" applyAlignment="1">
      <alignment horizontal="left"/>
    </xf>
    <xf numFmtId="0" fontId="0" fillId="26" borderId="13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0" fontId="0" fillId="26" borderId="14" xfId="0" applyNumberFormat="1" applyFill="1" applyBorder="1" applyAlignment="1">
      <alignment horizontal="left"/>
    </xf>
    <xf numFmtId="181" fontId="1" fillId="25" borderId="0" xfId="0" applyNumberFormat="1" applyFont="1" applyFill="1" applyBorder="1" applyAlignment="1">
      <alignment horizontal="center"/>
    </xf>
    <xf numFmtId="181" fontId="0" fillId="25" borderId="0" xfId="0" applyNumberFormat="1" applyFill="1" applyBorder="1" applyAlignment="1">
      <alignment/>
    </xf>
    <xf numFmtId="181" fontId="0" fillId="25" borderId="0" xfId="0" applyNumberFormat="1" applyFont="1" applyFill="1" applyBorder="1" applyAlignment="1">
      <alignment horizontal="center"/>
    </xf>
    <xf numFmtId="181" fontId="0" fillId="25" borderId="0" xfId="0" applyNumberFormat="1" applyFont="1" applyFill="1" applyBorder="1" applyAlignment="1">
      <alignment/>
    </xf>
    <xf numFmtId="0" fontId="55" fillId="26" borderId="10" xfId="0" applyNumberFormat="1" applyFont="1" applyFill="1" applyBorder="1" applyAlignment="1">
      <alignment horizontal="left"/>
    </xf>
    <xf numFmtId="0" fontId="0" fillId="26" borderId="10" xfId="0" applyNumberFormat="1" applyFont="1" applyFill="1" applyBorder="1" applyAlignment="1">
      <alignment horizontal="left"/>
    </xf>
    <xf numFmtId="0" fontId="0" fillId="26" borderId="10" xfId="0" applyNumberFormat="1" applyFont="1" applyFill="1" applyBorder="1" applyAlignment="1">
      <alignment horizontal="left"/>
    </xf>
    <xf numFmtId="0" fontId="0" fillId="26" borderId="13" xfId="0" applyNumberFormat="1" applyFont="1" applyFill="1" applyBorder="1" applyAlignment="1">
      <alignment horizontal="left"/>
    </xf>
    <xf numFmtId="0" fontId="54" fillId="26" borderId="13" xfId="0" applyNumberFormat="1" applyFont="1" applyFill="1" applyBorder="1" applyAlignment="1">
      <alignment horizontal="left"/>
    </xf>
    <xf numFmtId="181" fontId="1" fillId="26" borderId="15" xfId="0" applyNumberFormat="1" applyFont="1" applyFill="1" applyBorder="1" applyAlignment="1">
      <alignment horizontal="center"/>
    </xf>
    <xf numFmtId="0" fontId="1" fillId="26" borderId="16" xfId="0" applyNumberFormat="1" applyFont="1" applyFill="1" applyBorder="1" applyAlignment="1">
      <alignment horizontal="center"/>
    </xf>
    <xf numFmtId="181" fontId="1" fillId="26" borderId="17" xfId="0" applyNumberFormat="1" applyFont="1" applyFill="1" applyBorder="1" applyAlignment="1">
      <alignment horizontal="center"/>
    </xf>
    <xf numFmtId="181" fontId="1" fillId="26" borderId="18" xfId="0" applyNumberFormat="1" applyFont="1" applyFill="1" applyBorder="1" applyAlignment="1">
      <alignment horizontal="center"/>
    </xf>
    <xf numFmtId="0" fontId="1" fillId="26" borderId="19" xfId="0" applyNumberFormat="1" applyFont="1" applyFill="1" applyBorder="1" applyAlignment="1">
      <alignment horizontal="center"/>
    </xf>
    <xf numFmtId="181" fontId="1" fillId="26" borderId="20" xfId="0" applyNumberFormat="1" applyFont="1" applyFill="1" applyBorder="1" applyAlignment="1">
      <alignment horizontal="center"/>
    </xf>
    <xf numFmtId="181" fontId="10" fillId="26" borderId="18" xfId="0" applyNumberFormat="1" applyFont="1" applyFill="1" applyBorder="1" applyAlignment="1">
      <alignment horizontal="center"/>
    </xf>
    <xf numFmtId="0" fontId="10" fillId="26" borderId="19" xfId="0" applyNumberFormat="1" applyFont="1" applyFill="1" applyBorder="1" applyAlignment="1">
      <alignment horizontal="center"/>
    </xf>
    <xf numFmtId="181" fontId="10" fillId="26" borderId="20" xfId="0" applyNumberFormat="1" applyFont="1" applyFill="1" applyBorder="1" applyAlignment="1">
      <alignment horizontal="center"/>
    </xf>
    <xf numFmtId="181" fontId="1" fillId="26" borderId="21" xfId="0" applyNumberFormat="1" applyFont="1" applyFill="1" applyBorder="1" applyAlignment="1">
      <alignment horizontal="center"/>
    </xf>
    <xf numFmtId="0" fontId="1" fillId="26" borderId="22" xfId="0" applyNumberFormat="1" applyFont="1" applyFill="1" applyBorder="1" applyAlignment="1">
      <alignment horizontal="center"/>
    </xf>
    <xf numFmtId="181" fontId="1" fillId="26" borderId="23" xfId="0" applyNumberFormat="1" applyFont="1" applyFill="1" applyBorder="1" applyAlignment="1">
      <alignment horizontal="center"/>
    </xf>
    <xf numFmtId="181" fontId="0" fillId="26" borderId="0" xfId="0" applyNumberFormat="1" applyFont="1" applyFill="1" applyBorder="1" applyAlignment="1">
      <alignment horizontal="left"/>
    </xf>
    <xf numFmtId="0" fontId="0" fillId="26" borderId="24" xfId="0" applyNumberFormat="1" applyFont="1" applyFill="1" applyBorder="1" applyAlignment="1">
      <alignment horizontal="left"/>
    </xf>
    <xf numFmtId="181" fontId="0" fillId="26" borderId="11" xfId="0" applyNumberFormat="1" applyFont="1" applyFill="1" applyBorder="1" applyAlignment="1">
      <alignment horizontal="center"/>
    </xf>
    <xf numFmtId="181" fontId="0" fillId="26" borderId="15" xfId="0" applyNumberFormat="1" applyFill="1" applyBorder="1" applyAlignment="1">
      <alignment horizontal="center"/>
    </xf>
    <xf numFmtId="0" fontId="0" fillId="26" borderId="16" xfId="0" applyNumberFormat="1" applyFill="1" applyBorder="1" applyAlignment="1">
      <alignment horizontal="center"/>
    </xf>
    <xf numFmtId="181" fontId="0" fillId="26" borderId="17" xfId="0" applyNumberFormat="1" applyFont="1" applyFill="1" applyBorder="1" applyAlignment="1">
      <alignment horizontal="center"/>
    </xf>
    <xf numFmtId="181" fontId="0" fillId="26" borderId="18" xfId="0" applyNumberFormat="1" applyFill="1" applyBorder="1" applyAlignment="1">
      <alignment horizontal="center"/>
    </xf>
    <xf numFmtId="0" fontId="0" fillId="26" borderId="19" xfId="0" applyNumberFormat="1" applyFill="1" applyBorder="1" applyAlignment="1">
      <alignment horizontal="center"/>
    </xf>
    <xf numFmtId="181" fontId="0" fillId="26" borderId="20" xfId="0" applyNumberFormat="1" applyFont="1" applyFill="1" applyBorder="1" applyAlignment="1">
      <alignment horizontal="center"/>
    </xf>
    <xf numFmtId="181" fontId="0" fillId="26" borderId="18" xfId="0" applyNumberFormat="1" applyFont="1" applyFill="1" applyBorder="1" applyAlignment="1">
      <alignment horizontal="center"/>
    </xf>
    <xf numFmtId="0" fontId="0" fillId="26" borderId="19" xfId="0" applyNumberFormat="1" applyFont="1" applyFill="1" applyBorder="1" applyAlignment="1">
      <alignment horizontal="center"/>
    </xf>
    <xf numFmtId="181" fontId="0" fillId="26" borderId="25" xfId="0" applyNumberFormat="1" applyFill="1" applyBorder="1" applyAlignment="1">
      <alignment horizontal="center"/>
    </xf>
    <xf numFmtId="0" fontId="0" fillId="26" borderId="22" xfId="0" applyNumberFormat="1" applyFill="1" applyBorder="1" applyAlignment="1">
      <alignment horizontal="center"/>
    </xf>
    <xf numFmtId="181" fontId="1" fillId="26" borderId="26" xfId="0" applyNumberFormat="1" applyFont="1" applyFill="1" applyBorder="1" applyAlignment="1">
      <alignment horizontal="center"/>
    </xf>
    <xf numFmtId="181" fontId="0" fillId="26" borderId="17" xfId="0" applyNumberFormat="1" applyFill="1" applyBorder="1" applyAlignment="1">
      <alignment horizontal="center"/>
    </xf>
    <xf numFmtId="181" fontId="1" fillId="26" borderId="27" xfId="0" applyNumberFormat="1" applyFont="1" applyFill="1" applyBorder="1" applyAlignment="1">
      <alignment horizontal="center"/>
    </xf>
    <xf numFmtId="0" fontId="1" fillId="26" borderId="28" xfId="0" applyNumberFormat="1" applyFont="1" applyFill="1" applyBorder="1" applyAlignment="1">
      <alignment horizontal="center"/>
    </xf>
    <xf numFmtId="181" fontId="1" fillId="26" borderId="11" xfId="0" applyNumberFormat="1" applyFont="1" applyFill="1" applyBorder="1" applyAlignment="1">
      <alignment horizontal="center"/>
    </xf>
    <xf numFmtId="0" fontId="1" fillId="26" borderId="11" xfId="0" applyNumberFormat="1" applyFont="1" applyFill="1" applyBorder="1" applyAlignment="1">
      <alignment horizontal="center"/>
    </xf>
    <xf numFmtId="0" fontId="1" fillId="26" borderId="29" xfId="0" applyNumberFormat="1" applyFont="1" applyFill="1" applyBorder="1" applyAlignment="1">
      <alignment horizontal="center"/>
    </xf>
    <xf numFmtId="181" fontId="1" fillId="26" borderId="30" xfId="0" applyNumberFormat="1" applyFont="1" applyFill="1" applyBorder="1" applyAlignment="1">
      <alignment horizontal="center"/>
    </xf>
    <xf numFmtId="0" fontId="0" fillId="26" borderId="0" xfId="0" applyNumberFormat="1" applyFont="1" applyFill="1" applyBorder="1" applyAlignment="1">
      <alignment horizontal="left"/>
    </xf>
    <xf numFmtId="181" fontId="0" fillId="26" borderId="15" xfId="0" applyNumberFormat="1" applyFont="1" applyFill="1" applyBorder="1" applyAlignment="1">
      <alignment horizontal="center"/>
    </xf>
    <xf numFmtId="0" fontId="0" fillId="26" borderId="28" xfId="0" applyNumberFormat="1" applyFont="1" applyFill="1" applyBorder="1" applyAlignment="1">
      <alignment horizontal="center"/>
    </xf>
    <xf numFmtId="181" fontId="0" fillId="26" borderId="31" xfId="0" applyNumberFormat="1" applyFont="1" applyFill="1" applyBorder="1" applyAlignment="1">
      <alignment horizontal="center"/>
    </xf>
    <xf numFmtId="0" fontId="0" fillId="26" borderId="11" xfId="0" applyNumberFormat="1" applyFill="1" applyBorder="1" applyAlignment="1">
      <alignment horizontal="center"/>
    </xf>
    <xf numFmtId="181" fontId="0" fillId="26" borderId="11" xfId="0" applyNumberFormat="1" applyFill="1" applyBorder="1" applyAlignment="1">
      <alignment horizontal="center"/>
    </xf>
    <xf numFmtId="0" fontId="0" fillId="26" borderId="11" xfId="0" applyNumberFormat="1" applyFont="1" applyFill="1" applyBorder="1" applyAlignment="1">
      <alignment horizontal="center"/>
    </xf>
    <xf numFmtId="181" fontId="0" fillId="26" borderId="21" xfId="0" applyNumberFormat="1" applyFill="1" applyBorder="1" applyAlignment="1">
      <alignment horizontal="center"/>
    </xf>
    <xf numFmtId="0" fontId="0" fillId="26" borderId="29" xfId="0" applyNumberFormat="1" applyFill="1" applyBorder="1" applyAlignment="1">
      <alignment horizontal="center"/>
    </xf>
    <xf numFmtId="181" fontId="1" fillId="26" borderId="32" xfId="0" applyNumberFormat="1" applyFont="1" applyFill="1" applyBorder="1" applyAlignment="1">
      <alignment horizontal="center"/>
    </xf>
    <xf numFmtId="181" fontId="54" fillId="26" borderId="18" xfId="0" applyNumberFormat="1" applyFont="1" applyFill="1" applyBorder="1" applyAlignment="1">
      <alignment horizontal="center"/>
    </xf>
    <xf numFmtId="0" fontId="54" fillId="26" borderId="19" xfId="0" applyNumberFormat="1" applyFont="1" applyFill="1" applyBorder="1" applyAlignment="1">
      <alignment horizontal="center"/>
    </xf>
    <xf numFmtId="181" fontId="0" fillId="26" borderId="18" xfId="0" applyNumberFormat="1" applyFont="1" applyFill="1" applyBorder="1" applyAlignment="1">
      <alignment horizontal="center"/>
    </xf>
    <xf numFmtId="0" fontId="0" fillId="26" borderId="19" xfId="0" applyNumberFormat="1" applyFont="1" applyFill="1" applyBorder="1" applyAlignment="1">
      <alignment horizontal="center"/>
    </xf>
    <xf numFmtId="181" fontId="0" fillId="26" borderId="11" xfId="0" applyNumberFormat="1" applyFont="1" applyFill="1" applyBorder="1" applyAlignment="1">
      <alignment horizontal="center"/>
    </xf>
    <xf numFmtId="0" fontId="0" fillId="26" borderId="11" xfId="0" applyNumberFormat="1" applyFont="1" applyFill="1" applyBorder="1" applyAlignment="1">
      <alignment horizontal="center"/>
    </xf>
    <xf numFmtId="0" fontId="9" fillId="25" borderId="11" xfId="0" applyFont="1" applyFill="1" applyBorder="1" applyAlignment="1">
      <alignment/>
    </xf>
    <xf numFmtId="0" fontId="56" fillId="27" borderId="33" xfId="0" applyNumberFormat="1" applyFont="1" applyFill="1" applyBorder="1" applyAlignment="1">
      <alignment/>
    </xf>
    <xf numFmtId="181" fontId="57" fillId="27" borderId="34" xfId="0" applyNumberFormat="1" applyFont="1" applyFill="1" applyBorder="1" applyAlignment="1" quotePrefix="1">
      <alignment horizontal="center" vertical="center"/>
    </xf>
    <xf numFmtId="181" fontId="57" fillId="27" borderId="35" xfId="0" applyNumberFormat="1" applyFont="1" applyFill="1" applyBorder="1" applyAlignment="1" quotePrefix="1">
      <alignment horizontal="center" vertical="center"/>
    </xf>
    <xf numFmtId="181" fontId="58" fillId="27" borderId="33" xfId="0" applyNumberFormat="1" applyFont="1" applyFill="1" applyBorder="1" applyAlignment="1" quotePrefix="1">
      <alignment horizontal="center" vertical="center"/>
    </xf>
    <xf numFmtId="0" fontId="59" fillId="27" borderId="33" xfId="0" applyNumberFormat="1" applyFont="1" applyFill="1" applyBorder="1" applyAlignment="1">
      <alignment horizontal="center"/>
    </xf>
    <xf numFmtId="0" fontId="18" fillId="28" borderId="33" xfId="0" applyNumberFormat="1" applyFont="1" applyFill="1" applyBorder="1" applyAlignment="1">
      <alignment horizontal="center"/>
    </xf>
    <xf numFmtId="181" fontId="0" fillId="26" borderId="20" xfId="0" applyNumberFormat="1" applyFont="1" applyFill="1" applyBorder="1" applyAlignment="1">
      <alignment horizontal="center"/>
    </xf>
    <xf numFmtId="0" fontId="13" fillId="28" borderId="33" xfId="0" applyNumberFormat="1" applyFont="1" applyFill="1" applyBorder="1" applyAlignment="1">
      <alignment/>
    </xf>
    <xf numFmtId="181" fontId="17" fillId="28" borderId="34" xfId="0" applyNumberFormat="1" applyFont="1" applyFill="1" applyBorder="1" applyAlignment="1" quotePrefix="1">
      <alignment horizontal="center" vertical="center"/>
    </xf>
    <xf numFmtId="181" fontId="17" fillId="28" borderId="35" xfId="0" applyNumberFormat="1" applyFont="1" applyFill="1" applyBorder="1" applyAlignment="1" quotePrefix="1">
      <alignment horizontal="center" vertical="center"/>
    </xf>
    <xf numFmtId="181" fontId="19" fillId="28" borderId="33" xfId="0" applyNumberFormat="1" applyFont="1" applyFill="1" applyBorder="1" applyAlignment="1" quotePrefix="1">
      <alignment horizontal="center" vertical="center"/>
    </xf>
    <xf numFmtId="0" fontId="18" fillId="29" borderId="33" xfId="0" applyNumberFormat="1" applyFont="1" applyFill="1" applyBorder="1" applyAlignment="1">
      <alignment horizontal="center"/>
    </xf>
    <xf numFmtId="0" fontId="13" fillId="29" borderId="33" xfId="0" applyNumberFormat="1" applyFont="1" applyFill="1" applyBorder="1" applyAlignment="1">
      <alignment/>
    </xf>
    <xf numFmtId="181" fontId="17" fillId="29" borderId="34" xfId="0" applyNumberFormat="1" applyFont="1" applyFill="1" applyBorder="1" applyAlignment="1" quotePrefix="1">
      <alignment horizontal="center" vertical="center"/>
    </xf>
    <xf numFmtId="181" fontId="17" fillId="29" borderId="35" xfId="0" applyNumberFormat="1" applyFont="1" applyFill="1" applyBorder="1" applyAlignment="1" quotePrefix="1">
      <alignment horizontal="center" vertical="center"/>
    </xf>
    <xf numFmtId="181" fontId="19" fillId="29" borderId="33" xfId="0" applyNumberFormat="1" applyFont="1" applyFill="1" applyBorder="1" applyAlignment="1" quotePrefix="1">
      <alignment horizontal="center" vertical="center"/>
    </xf>
    <xf numFmtId="0" fontId="60" fillId="30" borderId="33" xfId="0" applyNumberFormat="1" applyFont="1" applyFill="1" applyBorder="1" applyAlignment="1">
      <alignment/>
    </xf>
    <xf numFmtId="181" fontId="61" fillId="30" borderId="34" xfId="0" applyNumberFormat="1" applyFont="1" applyFill="1" applyBorder="1" applyAlignment="1" quotePrefix="1">
      <alignment horizontal="center" vertical="center"/>
    </xf>
    <xf numFmtId="181" fontId="61" fillId="30" borderId="35" xfId="0" applyNumberFormat="1" applyFont="1" applyFill="1" applyBorder="1" applyAlignment="1" quotePrefix="1">
      <alignment horizontal="center" vertical="center"/>
    </xf>
    <xf numFmtId="181" fontId="62" fillId="30" borderId="33" xfId="0" applyNumberFormat="1" applyFont="1" applyFill="1" applyBorder="1" applyAlignment="1" quotePrefix="1">
      <alignment horizontal="center" vertical="center"/>
    </xf>
    <xf numFmtId="0" fontId="63" fillId="30" borderId="33" xfId="0" applyNumberFormat="1" applyFont="1" applyFill="1" applyBorder="1" applyAlignment="1">
      <alignment horizontal="center"/>
    </xf>
    <xf numFmtId="0" fontId="64" fillId="31" borderId="33" xfId="0" applyNumberFormat="1" applyFont="1" applyFill="1" applyBorder="1" applyAlignment="1">
      <alignment horizontal="center"/>
    </xf>
    <xf numFmtId="181" fontId="65" fillId="31" borderId="33" xfId="0" applyNumberFormat="1" applyFont="1" applyFill="1" applyBorder="1" applyAlignment="1" quotePrefix="1">
      <alignment horizontal="center" vertical="center"/>
    </xf>
    <xf numFmtId="181" fontId="66" fillId="31" borderId="35" xfId="0" applyNumberFormat="1" applyFont="1" applyFill="1" applyBorder="1" applyAlignment="1" quotePrefix="1">
      <alignment horizontal="center" vertical="center"/>
    </xf>
    <xf numFmtId="181" fontId="66" fillId="31" borderId="34" xfId="0" applyNumberFormat="1" applyFont="1" applyFill="1" applyBorder="1" applyAlignment="1" quotePrefix="1">
      <alignment horizontal="center" vertical="center"/>
    </xf>
    <xf numFmtId="0" fontId="67" fillId="31" borderId="33" xfId="0" applyNumberFormat="1" applyFont="1" applyFill="1" applyBorder="1" applyAlignment="1">
      <alignment/>
    </xf>
    <xf numFmtId="0" fontId="1" fillId="26" borderId="33" xfId="0" applyNumberFormat="1" applyFont="1" applyFill="1" applyBorder="1" applyAlignment="1">
      <alignment horizontal="left"/>
    </xf>
    <xf numFmtId="0" fontId="18" fillId="32" borderId="33" xfId="0" applyNumberFormat="1" applyFont="1" applyFill="1" applyBorder="1" applyAlignment="1">
      <alignment horizontal="center"/>
    </xf>
    <xf numFmtId="0" fontId="9" fillId="26" borderId="10" xfId="0" applyNumberFormat="1" applyFont="1" applyFill="1" applyBorder="1" applyAlignment="1">
      <alignment horizontal="left"/>
    </xf>
    <xf numFmtId="181" fontId="0" fillId="26" borderId="25" xfId="0" applyNumberFormat="1" applyFont="1" applyFill="1" applyBorder="1" applyAlignment="1">
      <alignment horizontal="center"/>
    </xf>
    <xf numFmtId="0" fontId="0" fillId="26" borderId="22" xfId="0" applyNumberFormat="1" applyFont="1" applyFill="1" applyBorder="1" applyAlignment="1">
      <alignment horizontal="center"/>
    </xf>
    <xf numFmtId="181" fontId="0" fillId="26" borderId="15" xfId="0" applyNumberFormat="1" applyFont="1" applyFill="1" applyBorder="1" applyAlignment="1">
      <alignment horizontal="center"/>
    </xf>
    <xf numFmtId="0" fontId="0" fillId="26" borderId="16" xfId="0" applyNumberFormat="1" applyFont="1" applyFill="1" applyBorder="1" applyAlignment="1">
      <alignment horizontal="center"/>
    </xf>
    <xf numFmtId="181" fontId="0" fillId="26" borderId="17" xfId="0" applyNumberFormat="1" applyFont="1" applyFill="1" applyBorder="1" applyAlignment="1">
      <alignment horizontal="center"/>
    </xf>
    <xf numFmtId="0" fontId="0" fillId="26" borderId="28" xfId="0" applyNumberFormat="1" applyFont="1" applyFill="1" applyBorder="1" applyAlignment="1">
      <alignment horizontal="center"/>
    </xf>
    <xf numFmtId="181" fontId="0" fillId="26" borderId="31" xfId="0" applyNumberFormat="1" applyFont="1" applyFill="1" applyBorder="1" applyAlignment="1">
      <alignment horizontal="center"/>
    </xf>
    <xf numFmtId="0" fontId="0" fillId="26" borderId="29" xfId="0" applyNumberFormat="1" applyFont="1" applyFill="1" applyBorder="1" applyAlignment="1">
      <alignment horizontal="center"/>
    </xf>
    <xf numFmtId="181" fontId="0" fillId="26" borderId="21" xfId="0" applyNumberFormat="1" applyFont="1" applyFill="1" applyBorder="1" applyAlignment="1">
      <alignment horizontal="center"/>
    </xf>
    <xf numFmtId="0" fontId="13" fillId="32" borderId="33" xfId="0" applyNumberFormat="1" applyFont="1" applyFill="1" applyBorder="1" applyAlignment="1">
      <alignment/>
    </xf>
    <xf numFmtId="181" fontId="17" fillId="32" borderId="34" xfId="0" applyNumberFormat="1" applyFont="1" applyFill="1" applyBorder="1" applyAlignment="1" quotePrefix="1">
      <alignment horizontal="center" vertical="center"/>
    </xf>
    <xf numFmtId="181" fontId="17" fillId="32" borderId="35" xfId="0" applyNumberFormat="1" applyFont="1" applyFill="1" applyBorder="1" applyAlignment="1" quotePrefix="1">
      <alignment horizontal="center" vertical="center"/>
    </xf>
    <xf numFmtId="181" fontId="19" fillId="32" borderId="33" xfId="0" applyNumberFormat="1" applyFont="1" applyFill="1" applyBorder="1" applyAlignment="1" quotePrefix="1">
      <alignment horizontal="center" vertical="center"/>
    </xf>
    <xf numFmtId="2" fontId="1" fillId="26" borderId="21" xfId="0" applyNumberFormat="1" applyFont="1" applyFill="1" applyBorder="1" applyAlignment="1">
      <alignment horizontal="center"/>
    </xf>
    <xf numFmtId="0" fontId="0" fillId="26" borderId="14" xfId="0" applyNumberFormat="1" applyFont="1" applyFill="1" applyBorder="1" applyAlignment="1">
      <alignment horizontal="left"/>
    </xf>
    <xf numFmtId="181" fontId="1" fillId="26" borderId="22" xfId="0" applyNumberFormat="1" applyFont="1" applyFill="1" applyBorder="1" applyAlignment="1">
      <alignment horizontal="center"/>
    </xf>
    <xf numFmtId="0" fontId="68" fillId="26" borderId="10" xfId="0" applyNumberFormat="1" applyFont="1" applyFill="1" applyBorder="1" applyAlignment="1">
      <alignment horizontal="left"/>
    </xf>
    <xf numFmtId="181" fontId="68" fillId="26" borderId="18" xfId="0" applyNumberFormat="1" applyFont="1" applyFill="1" applyBorder="1" applyAlignment="1">
      <alignment horizontal="center"/>
    </xf>
    <xf numFmtId="0" fontId="68" fillId="26" borderId="19" xfId="0" applyNumberFormat="1" applyFont="1" applyFill="1" applyBorder="1" applyAlignment="1">
      <alignment horizontal="center"/>
    </xf>
    <xf numFmtId="181" fontId="68" fillId="26" borderId="20" xfId="0" applyNumberFormat="1" applyFont="1" applyFill="1" applyBorder="1" applyAlignment="1">
      <alignment horizontal="center"/>
    </xf>
    <xf numFmtId="181" fontId="1" fillId="26" borderId="25" xfId="0" applyNumberFormat="1" applyFont="1" applyFill="1" applyBorder="1" applyAlignment="1">
      <alignment horizontal="center"/>
    </xf>
    <xf numFmtId="181" fontId="1" fillId="26" borderId="36" xfId="0" applyNumberFormat="1" applyFont="1" applyFill="1" applyBorder="1" applyAlignment="1">
      <alignment horizontal="center"/>
    </xf>
    <xf numFmtId="0" fontId="1" fillId="26" borderId="37" xfId="0" applyNumberFormat="1" applyFont="1" applyFill="1" applyBorder="1" applyAlignment="1">
      <alignment horizontal="center"/>
    </xf>
    <xf numFmtId="181" fontId="1" fillId="26" borderId="31" xfId="0" applyNumberFormat="1" applyFont="1" applyFill="1" applyBorder="1" applyAlignment="1">
      <alignment horizontal="center"/>
    </xf>
    <xf numFmtId="181" fontId="1" fillId="26" borderId="10" xfId="0" applyNumberFormat="1" applyFont="1" applyFill="1" applyBorder="1" applyAlignment="1">
      <alignment horizontal="center"/>
    </xf>
    <xf numFmtId="0" fontId="1" fillId="26" borderId="38" xfId="0" applyNumberFormat="1" applyFont="1" applyFill="1" applyBorder="1" applyAlignment="1">
      <alignment horizontal="center"/>
    </xf>
    <xf numFmtId="181" fontId="1" fillId="26" borderId="39" xfId="0" applyNumberFormat="1" applyFont="1" applyFill="1" applyBorder="1" applyAlignment="1">
      <alignment horizontal="center"/>
    </xf>
    <xf numFmtId="0" fontId="1" fillId="26" borderId="40" xfId="0" applyNumberFormat="1" applyFont="1" applyFill="1" applyBorder="1" applyAlignment="1">
      <alignment horizontal="center"/>
    </xf>
    <xf numFmtId="181" fontId="1" fillId="26" borderId="29" xfId="0" applyNumberFormat="1" applyFont="1" applyFill="1" applyBorder="1" applyAlignment="1">
      <alignment horizontal="center"/>
    </xf>
    <xf numFmtId="181" fontId="0" fillId="26" borderId="36" xfId="0" applyNumberFormat="1" applyFill="1" applyBorder="1" applyAlignment="1">
      <alignment horizontal="center"/>
    </xf>
    <xf numFmtId="0" fontId="0" fillId="26" borderId="37" xfId="0" applyNumberFormat="1" applyFill="1" applyBorder="1" applyAlignment="1">
      <alignment horizontal="center"/>
    </xf>
    <xf numFmtId="181" fontId="0" fillId="26" borderId="31" xfId="0" applyNumberFormat="1" applyFill="1" applyBorder="1" applyAlignment="1">
      <alignment horizontal="center"/>
    </xf>
    <xf numFmtId="181" fontId="0" fillId="26" borderId="10" xfId="0" applyNumberFormat="1" applyFill="1" applyBorder="1" applyAlignment="1">
      <alignment horizontal="center"/>
    </xf>
    <xf numFmtId="0" fontId="0" fillId="26" borderId="38" xfId="0" applyNumberFormat="1" applyFill="1" applyBorder="1" applyAlignment="1">
      <alignment horizontal="center"/>
    </xf>
    <xf numFmtId="181" fontId="0" fillId="26" borderId="10" xfId="0" applyNumberFormat="1" applyFont="1" applyFill="1" applyBorder="1" applyAlignment="1">
      <alignment horizontal="center"/>
    </xf>
    <xf numFmtId="0" fontId="0" fillId="26" borderId="38" xfId="0" applyNumberFormat="1" applyFont="1" applyFill="1" applyBorder="1" applyAlignment="1">
      <alignment horizontal="center"/>
    </xf>
    <xf numFmtId="181" fontId="0" fillId="26" borderId="14" xfId="0" applyNumberFormat="1" applyFont="1" applyFill="1" applyBorder="1" applyAlignment="1">
      <alignment horizontal="center"/>
    </xf>
    <xf numFmtId="0" fontId="0" fillId="26" borderId="41" xfId="0" applyNumberFormat="1" applyFont="1" applyFill="1" applyBorder="1" applyAlignment="1">
      <alignment horizontal="center"/>
    </xf>
    <xf numFmtId="181" fontId="1" fillId="26" borderId="42" xfId="0" applyNumberFormat="1" applyFont="1" applyFill="1" applyBorder="1" applyAlignment="1">
      <alignment horizontal="center"/>
    </xf>
    <xf numFmtId="0" fontId="0" fillId="26" borderId="28" xfId="0" applyNumberFormat="1" applyFill="1" applyBorder="1" applyAlignment="1">
      <alignment horizontal="center"/>
    </xf>
    <xf numFmtId="181" fontId="9" fillId="26" borderId="18" xfId="0" applyNumberFormat="1" applyFont="1" applyFill="1" applyBorder="1" applyAlignment="1">
      <alignment horizontal="center"/>
    </xf>
    <xf numFmtId="0" fontId="9" fillId="26" borderId="11" xfId="0" applyNumberFormat="1" applyFont="1" applyFill="1" applyBorder="1" applyAlignment="1">
      <alignment horizontal="center"/>
    </xf>
    <xf numFmtId="0" fontId="1" fillId="26" borderId="43" xfId="0" applyNumberFormat="1" applyFont="1" applyFill="1" applyBorder="1" applyAlignment="1">
      <alignment horizontal="center"/>
    </xf>
    <xf numFmtId="181" fontId="1" fillId="26" borderId="33" xfId="0" applyNumberFormat="1" applyFont="1" applyFill="1" applyBorder="1" applyAlignment="1">
      <alignment horizontal="center"/>
    </xf>
    <xf numFmtId="0" fontId="1" fillId="26" borderId="24" xfId="0" applyNumberFormat="1" applyFont="1" applyFill="1" applyBorder="1" applyAlignment="1">
      <alignment horizontal="center"/>
    </xf>
    <xf numFmtId="181" fontId="0" fillId="26" borderId="10" xfId="0" applyNumberFormat="1" applyFont="1" applyFill="1" applyBorder="1" applyAlignment="1">
      <alignment horizontal="center"/>
    </xf>
    <xf numFmtId="0" fontId="0" fillId="26" borderId="38" xfId="0" applyNumberFormat="1" applyFont="1" applyFill="1" applyBorder="1" applyAlignment="1">
      <alignment horizontal="center"/>
    </xf>
    <xf numFmtId="2" fontId="1" fillId="26" borderId="44" xfId="0" applyNumberFormat="1" applyFont="1" applyFill="1" applyBorder="1" applyAlignment="1">
      <alignment horizontal="center"/>
    </xf>
    <xf numFmtId="0" fontId="54" fillId="26" borderId="14" xfId="0" applyNumberFormat="1" applyFont="1" applyFill="1" applyBorder="1" applyAlignment="1">
      <alignment horizontal="left"/>
    </xf>
    <xf numFmtId="0" fontId="55" fillId="26" borderId="14" xfId="0" applyNumberFormat="1" applyFont="1" applyFill="1" applyBorder="1" applyAlignment="1">
      <alignment horizontal="left"/>
    </xf>
    <xf numFmtId="0" fontId="55" fillId="26" borderId="13" xfId="0" applyNumberFormat="1" applyFont="1" applyFill="1" applyBorder="1" applyAlignment="1">
      <alignment horizontal="left"/>
    </xf>
    <xf numFmtId="0" fontId="18" fillId="33" borderId="45" xfId="0" applyNumberFormat="1" applyFont="1" applyFill="1" applyBorder="1" applyAlignment="1">
      <alignment horizontal="center"/>
    </xf>
    <xf numFmtId="0" fontId="18" fillId="33" borderId="46" xfId="0" applyNumberFormat="1" applyFont="1" applyFill="1" applyBorder="1" applyAlignment="1">
      <alignment horizontal="center"/>
    </xf>
    <xf numFmtId="0" fontId="18" fillId="33" borderId="47" xfId="0" applyNumberFormat="1" applyFont="1" applyFill="1" applyBorder="1" applyAlignment="1">
      <alignment horizontal="center"/>
    </xf>
    <xf numFmtId="0" fontId="18" fillId="33" borderId="26" xfId="0" applyNumberFormat="1" applyFont="1" applyFill="1" applyBorder="1" applyAlignment="1">
      <alignment horizontal="center"/>
    </xf>
    <xf numFmtId="0" fontId="16" fillId="25" borderId="48" xfId="0" applyFont="1" applyFill="1" applyBorder="1" applyAlignment="1">
      <alignment horizontal="center"/>
    </xf>
    <xf numFmtId="0" fontId="16" fillId="25" borderId="49" xfId="0" applyFont="1" applyFill="1" applyBorder="1" applyAlignment="1">
      <alignment horizontal="center"/>
    </xf>
    <xf numFmtId="0" fontId="16" fillId="25" borderId="42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3" fillId="30" borderId="48" xfId="0" applyFont="1" applyFill="1" applyBorder="1" applyAlignment="1">
      <alignment horizontal="center"/>
    </xf>
    <xf numFmtId="0" fontId="63" fillId="30" borderId="49" xfId="0" applyFont="1" applyFill="1" applyBorder="1" applyAlignment="1">
      <alignment horizontal="center"/>
    </xf>
    <xf numFmtId="0" fontId="63" fillId="30" borderId="42" xfId="0" applyFont="1" applyFill="1" applyBorder="1" applyAlignment="1">
      <alignment horizontal="center"/>
    </xf>
    <xf numFmtId="0" fontId="64" fillId="31" borderId="48" xfId="0" applyFont="1" applyFill="1" applyBorder="1" applyAlignment="1">
      <alignment horizontal="center"/>
    </xf>
    <xf numFmtId="0" fontId="64" fillId="31" borderId="49" xfId="0" applyFont="1" applyFill="1" applyBorder="1" applyAlignment="1">
      <alignment horizontal="center"/>
    </xf>
    <xf numFmtId="0" fontId="64" fillId="31" borderId="42" xfId="0" applyFont="1" applyFill="1" applyBorder="1" applyAlignment="1">
      <alignment horizontal="center"/>
    </xf>
    <xf numFmtId="0" fontId="18" fillId="32" borderId="48" xfId="0" applyFont="1" applyFill="1" applyBorder="1" applyAlignment="1">
      <alignment horizontal="center"/>
    </xf>
    <xf numFmtId="0" fontId="18" fillId="32" borderId="49" xfId="0" applyFont="1" applyFill="1" applyBorder="1" applyAlignment="1">
      <alignment horizontal="center"/>
    </xf>
    <xf numFmtId="0" fontId="18" fillId="32" borderId="42" xfId="0" applyFont="1" applyFill="1" applyBorder="1" applyAlignment="1">
      <alignment horizontal="center"/>
    </xf>
    <xf numFmtId="0" fontId="59" fillId="27" borderId="48" xfId="0" applyFont="1" applyFill="1" applyBorder="1" applyAlignment="1">
      <alignment horizontal="center"/>
    </xf>
    <xf numFmtId="0" fontId="59" fillId="27" borderId="49" xfId="0" applyFont="1" applyFill="1" applyBorder="1" applyAlignment="1">
      <alignment horizontal="center"/>
    </xf>
    <xf numFmtId="0" fontId="59" fillId="27" borderId="42" xfId="0" applyFont="1" applyFill="1" applyBorder="1" applyAlignment="1">
      <alignment horizontal="center"/>
    </xf>
    <xf numFmtId="0" fontId="18" fillId="28" borderId="48" xfId="0" applyFont="1" applyFill="1" applyBorder="1" applyAlignment="1">
      <alignment horizontal="center"/>
    </xf>
    <xf numFmtId="0" fontId="18" fillId="28" borderId="49" xfId="0" applyFont="1" applyFill="1" applyBorder="1" applyAlignment="1">
      <alignment horizontal="center"/>
    </xf>
    <xf numFmtId="0" fontId="18" fillId="28" borderId="42" xfId="0" applyFont="1" applyFill="1" applyBorder="1" applyAlignment="1">
      <alignment horizontal="center"/>
    </xf>
    <xf numFmtId="0" fontId="18" fillId="29" borderId="48" xfId="0" applyFont="1" applyFill="1" applyBorder="1" applyAlignment="1">
      <alignment horizontal="center"/>
    </xf>
    <xf numFmtId="0" fontId="18" fillId="29" borderId="49" xfId="0" applyFont="1" applyFill="1" applyBorder="1" applyAlignment="1">
      <alignment horizontal="center"/>
    </xf>
    <xf numFmtId="0" fontId="18" fillId="29" borderId="42" xfId="0" applyFont="1" applyFill="1" applyBorder="1" applyAlignment="1">
      <alignment horizontal="center"/>
    </xf>
    <xf numFmtId="0" fontId="18" fillId="33" borderId="46" xfId="0" applyFont="1" applyFill="1" applyBorder="1" applyAlignment="1">
      <alignment horizontal="center"/>
    </xf>
    <xf numFmtId="0" fontId="18" fillId="33" borderId="50" xfId="0" applyFont="1" applyFill="1" applyBorder="1" applyAlignment="1">
      <alignment horizontal="center"/>
    </xf>
    <xf numFmtId="0" fontId="18" fillId="33" borderId="51" xfId="0" applyFont="1" applyFill="1" applyBorder="1" applyAlignment="1">
      <alignment horizontal="center"/>
    </xf>
    <xf numFmtId="0" fontId="18" fillId="33" borderId="52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3</xdr:col>
      <xdr:colOff>304800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3</xdr:col>
      <xdr:colOff>304800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3</xdr:col>
      <xdr:colOff>304800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3</xdr:col>
      <xdr:colOff>304800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3</xdr:col>
      <xdr:colOff>304800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3</xdr:col>
      <xdr:colOff>304800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3</xdr:col>
      <xdr:colOff>304800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3</xdr:col>
      <xdr:colOff>304800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3</xdr:col>
      <xdr:colOff>304800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19050</xdr:rowOff>
    </xdr:from>
    <xdr:to>
      <xdr:col>3</xdr:col>
      <xdr:colOff>304800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3"/>
  <sheetViews>
    <sheetView tabSelected="1"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5" t="s">
        <v>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8" t="s">
        <v>10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0" t="s">
        <v>6</v>
      </c>
      <c r="C3" s="201"/>
      <c r="D3" s="201"/>
      <c r="E3" s="202"/>
      <c r="F3" s="21"/>
      <c r="G3" s="203" t="s">
        <v>5</v>
      </c>
      <c r="H3" s="204"/>
      <c r="I3" s="204"/>
      <c r="J3" s="205"/>
      <c r="K3" s="26"/>
      <c r="L3" s="206" t="s">
        <v>7</v>
      </c>
      <c r="M3" s="207"/>
      <c r="N3" s="207"/>
      <c r="O3" s="208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5" t="s">
        <v>0</v>
      </c>
      <c r="C4" s="105" t="s">
        <v>4</v>
      </c>
      <c r="D4" s="105" t="s">
        <v>3</v>
      </c>
      <c r="E4" s="105" t="s">
        <v>1</v>
      </c>
      <c r="F4" s="22"/>
      <c r="G4" s="106" t="s">
        <v>0</v>
      </c>
      <c r="H4" s="106" t="s">
        <v>4</v>
      </c>
      <c r="I4" s="106" t="s">
        <v>3</v>
      </c>
      <c r="J4" s="106" t="s">
        <v>1</v>
      </c>
      <c r="K4" s="29"/>
      <c r="L4" s="112" t="s">
        <v>0</v>
      </c>
      <c r="M4" s="112" t="s">
        <v>4</v>
      </c>
      <c r="N4" s="112" t="s">
        <v>3</v>
      </c>
      <c r="O4" s="112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63</v>
      </c>
      <c r="C5" s="78">
        <v>6</v>
      </c>
      <c r="D5" s="52">
        <v>-1</v>
      </c>
      <c r="E5" s="53">
        <f aca="true" t="shared" si="0" ref="E5:E15">C5+D5</f>
        <v>5</v>
      </c>
      <c r="F5" s="42"/>
      <c r="G5" s="34" t="s">
        <v>152</v>
      </c>
      <c r="H5" s="78">
        <v>5.5</v>
      </c>
      <c r="I5" s="52">
        <v>-2</v>
      </c>
      <c r="J5" s="53">
        <f aca="true" t="shared" si="1" ref="J5:J15">H5+I5</f>
        <v>3.5</v>
      </c>
      <c r="K5" s="43"/>
      <c r="L5" s="34" t="s">
        <v>22</v>
      </c>
      <c r="M5" s="51">
        <v>6</v>
      </c>
      <c r="N5" s="52">
        <v>-1.5</v>
      </c>
      <c r="O5" s="53">
        <f aca="true" t="shared" si="2" ref="O5:O15">M5+N5</f>
        <v>4.5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64</v>
      </c>
      <c r="C6" s="54">
        <v>7</v>
      </c>
      <c r="D6" s="55">
        <v>1</v>
      </c>
      <c r="E6" s="56">
        <f t="shared" si="0"/>
        <v>8</v>
      </c>
      <c r="F6" s="42"/>
      <c r="G6" s="35" t="s">
        <v>44</v>
      </c>
      <c r="H6" s="54">
        <v>6.5</v>
      </c>
      <c r="I6" s="55">
        <v>3</v>
      </c>
      <c r="J6" s="56">
        <f t="shared" si="1"/>
        <v>9.5</v>
      </c>
      <c r="K6" s="43"/>
      <c r="L6" s="35" t="s">
        <v>23</v>
      </c>
      <c r="M6" s="54">
        <v>6.5</v>
      </c>
      <c r="N6" s="55">
        <v>1</v>
      </c>
      <c r="O6" s="56">
        <f t="shared" si="2"/>
        <v>7.5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65</v>
      </c>
      <c r="C7" s="54">
        <v>5</v>
      </c>
      <c r="D7" s="55">
        <v>0</v>
      </c>
      <c r="E7" s="56">
        <f t="shared" si="0"/>
        <v>5</v>
      </c>
      <c r="F7" s="42"/>
      <c r="G7" s="35" t="s">
        <v>45</v>
      </c>
      <c r="H7" s="54">
        <v>7</v>
      </c>
      <c r="I7" s="55">
        <v>0</v>
      </c>
      <c r="J7" s="56">
        <f t="shared" si="1"/>
        <v>7</v>
      </c>
      <c r="K7" s="43"/>
      <c r="L7" s="35" t="s">
        <v>24</v>
      </c>
      <c r="M7" s="54">
        <v>6</v>
      </c>
      <c r="N7" s="55">
        <v>0</v>
      </c>
      <c r="O7" s="56">
        <f t="shared" si="2"/>
        <v>6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66</v>
      </c>
      <c r="C8" s="54">
        <v>7</v>
      </c>
      <c r="D8" s="55">
        <v>1</v>
      </c>
      <c r="E8" s="56">
        <f t="shared" si="0"/>
        <v>8</v>
      </c>
      <c r="F8" s="42"/>
      <c r="G8" s="35" t="s">
        <v>62</v>
      </c>
      <c r="H8" s="54" t="s">
        <v>158</v>
      </c>
      <c r="I8" s="55" t="s">
        <v>158</v>
      </c>
      <c r="J8" s="56" t="s">
        <v>158</v>
      </c>
      <c r="K8" s="43"/>
      <c r="L8" s="35" t="s">
        <v>25</v>
      </c>
      <c r="M8" s="57" t="s">
        <v>158</v>
      </c>
      <c r="N8" s="58" t="s">
        <v>158</v>
      </c>
      <c r="O8" s="59" t="s">
        <v>158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67</v>
      </c>
      <c r="C9" s="54">
        <v>7</v>
      </c>
      <c r="D9" s="55">
        <v>3</v>
      </c>
      <c r="E9" s="56">
        <f t="shared" si="0"/>
        <v>10</v>
      </c>
      <c r="F9" s="42"/>
      <c r="G9" s="35" t="s">
        <v>47</v>
      </c>
      <c r="H9" s="54">
        <v>5.5</v>
      </c>
      <c r="I9" s="55">
        <v>-0.5</v>
      </c>
      <c r="J9" s="56">
        <f t="shared" si="1"/>
        <v>5</v>
      </c>
      <c r="K9" s="43"/>
      <c r="L9" s="35" t="s">
        <v>26</v>
      </c>
      <c r="M9" s="54">
        <v>6.5</v>
      </c>
      <c r="N9" s="55">
        <v>0</v>
      </c>
      <c r="O9" s="56">
        <f t="shared" si="2"/>
        <v>6.5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68</v>
      </c>
      <c r="C10" s="54">
        <v>6.5</v>
      </c>
      <c r="D10" s="55">
        <v>0</v>
      </c>
      <c r="E10" s="56">
        <f t="shared" si="0"/>
        <v>6.5</v>
      </c>
      <c r="F10" s="42"/>
      <c r="G10" s="35" t="s">
        <v>153</v>
      </c>
      <c r="H10" s="54" t="s">
        <v>158</v>
      </c>
      <c r="I10" s="55" t="s">
        <v>158</v>
      </c>
      <c r="J10" s="56" t="s">
        <v>158</v>
      </c>
      <c r="K10" s="43"/>
      <c r="L10" s="35" t="s">
        <v>27</v>
      </c>
      <c r="M10" s="54">
        <v>7</v>
      </c>
      <c r="N10" s="55">
        <v>0</v>
      </c>
      <c r="O10" s="56">
        <f t="shared" si="2"/>
        <v>7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69</v>
      </c>
      <c r="C11" s="54">
        <v>5.5</v>
      </c>
      <c r="D11" s="55">
        <v>0</v>
      </c>
      <c r="E11" s="56">
        <f t="shared" si="0"/>
        <v>5.5</v>
      </c>
      <c r="F11" s="42"/>
      <c r="G11" s="35" t="s">
        <v>49</v>
      </c>
      <c r="H11" s="94">
        <v>6</v>
      </c>
      <c r="I11" s="95">
        <v>0</v>
      </c>
      <c r="J11" s="56">
        <f t="shared" si="1"/>
        <v>6</v>
      </c>
      <c r="K11" s="43"/>
      <c r="L11" s="35" t="s">
        <v>28</v>
      </c>
      <c r="M11" s="54">
        <v>6</v>
      </c>
      <c r="N11" s="55">
        <v>-0.5</v>
      </c>
      <c r="O11" s="56">
        <f t="shared" si="2"/>
        <v>5.5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151</v>
      </c>
      <c r="C12" s="54">
        <v>7</v>
      </c>
      <c r="D12" s="55">
        <v>1</v>
      </c>
      <c r="E12" s="56">
        <f t="shared" si="0"/>
        <v>8</v>
      </c>
      <c r="F12" s="42"/>
      <c r="G12" s="35" t="s">
        <v>50</v>
      </c>
      <c r="H12" s="94">
        <v>5.5</v>
      </c>
      <c r="I12" s="95">
        <v>0</v>
      </c>
      <c r="J12" s="56">
        <f t="shared" si="1"/>
        <v>5.5</v>
      </c>
      <c r="K12" s="43"/>
      <c r="L12" s="35" t="s">
        <v>29</v>
      </c>
      <c r="M12" s="54">
        <v>5.5</v>
      </c>
      <c r="N12" s="55">
        <v>0</v>
      </c>
      <c r="O12" s="56">
        <f t="shared" si="2"/>
        <v>5.5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70</v>
      </c>
      <c r="C13" s="54">
        <v>7.5</v>
      </c>
      <c r="D13" s="55">
        <v>6</v>
      </c>
      <c r="E13" s="56">
        <f t="shared" si="0"/>
        <v>13.5</v>
      </c>
      <c r="F13" s="42"/>
      <c r="G13" s="35" t="s">
        <v>55</v>
      </c>
      <c r="H13" s="54">
        <v>5</v>
      </c>
      <c r="I13" s="55">
        <v>0</v>
      </c>
      <c r="J13" s="56">
        <f t="shared" si="1"/>
        <v>5</v>
      </c>
      <c r="K13" s="43"/>
      <c r="L13" s="35" t="s">
        <v>30</v>
      </c>
      <c r="M13" s="54">
        <v>7.5</v>
      </c>
      <c r="N13" s="55">
        <v>6</v>
      </c>
      <c r="O13" s="56">
        <f t="shared" si="2"/>
        <v>13.5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71</v>
      </c>
      <c r="C14" s="54">
        <v>6</v>
      </c>
      <c r="D14" s="55">
        <v>0</v>
      </c>
      <c r="E14" s="56">
        <f t="shared" si="0"/>
        <v>6</v>
      </c>
      <c r="F14" s="42"/>
      <c r="G14" s="35" t="s">
        <v>52</v>
      </c>
      <c r="H14" s="54">
        <v>6</v>
      </c>
      <c r="I14" s="55">
        <v>0</v>
      </c>
      <c r="J14" s="56">
        <f t="shared" si="1"/>
        <v>6</v>
      </c>
      <c r="K14" s="43"/>
      <c r="L14" s="35" t="s">
        <v>31</v>
      </c>
      <c r="M14" s="54">
        <v>5</v>
      </c>
      <c r="N14" s="55">
        <v>0</v>
      </c>
      <c r="O14" s="56">
        <f t="shared" si="2"/>
        <v>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72</v>
      </c>
      <c r="C15" s="60">
        <v>7.5</v>
      </c>
      <c r="D15" s="61">
        <v>3</v>
      </c>
      <c r="E15" s="62">
        <f t="shared" si="0"/>
        <v>10.5</v>
      </c>
      <c r="F15" s="42"/>
      <c r="G15" s="37" t="s">
        <v>53</v>
      </c>
      <c r="H15" s="60">
        <v>7</v>
      </c>
      <c r="I15" s="61">
        <v>1</v>
      </c>
      <c r="J15" s="62">
        <f t="shared" si="1"/>
        <v>8</v>
      </c>
      <c r="K15" s="43"/>
      <c r="L15" s="37" t="s">
        <v>32</v>
      </c>
      <c r="M15" s="60">
        <v>6.5</v>
      </c>
      <c r="N15" s="61">
        <v>1</v>
      </c>
      <c r="O15" s="62">
        <f t="shared" si="2"/>
        <v>7.5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63"/>
      <c r="D16" s="64"/>
      <c r="E16" s="65"/>
      <c r="F16" s="44"/>
      <c r="G16" s="38"/>
      <c r="H16" s="63"/>
      <c r="I16" s="64"/>
      <c r="J16" s="65"/>
      <c r="K16" s="43"/>
      <c r="L16" s="38"/>
      <c r="M16" s="63"/>
      <c r="N16" s="64"/>
      <c r="O16" s="65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9" t="s">
        <v>73</v>
      </c>
      <c r="C17" s="66">
        <v>6.5</v>
      </c>
      <c r="D17" s="67">
        <v>-4</v>
      </c>
      <c r="E17" s="77">
        <f>C17+D17</f>
        <v>2.5</v>
      </c>
      <c r="F17" s="44"/>
      <c r="G17" s="39" t="s">
        <v>54</v>
      </c>
      <c r="H17" s="132" t="s">
        <v>157</v>
      </c>
      <c r="I17" s="133" t="s">
        <v>157</v>
      </c>
      <c r="J17" s="134" t="s">
        <v>157</v>
      </c>
      <c r="K17" s="45"/>
      <c r="L17" s="39" t="s">
        <v>33</v>
      </c>
      <c r="M17" s="132" t="s">
        <v>157</v>
      </c>
      <c r="N17" s="133" t="s">
        <v>157</v>
      </c>
      <c r="O17" s="134" t="s">
        <v>157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0" t="s">
        <v>74</v>
      </c>
      <c r="C18" s="96" t="s">
        <v>157</v>
      </c>
      <c r="D18" s="97" t="s">
        <v>157</v>
      </c>
      <c r="E18" s="107" t="s">
        <v>157</v>
      </c>
      <c r="F18" s="44"/>
      <c r="G18" s="48" t="s">
        <v>51</v>
      </c>
      <c r="H18" s="72">
        <v>5</v>
      </c>
      <c r="I18" s="73">
        <v>0</v>
      </c>
      <c r="J18" s="71">
        <f>H18+I18</f>
        <v>5</v>
      </c>
      <c r="K18" s="45"/>
      <c r="L18" s="40" t="s">
        <v>34</v>
      </c>
      <c r="M18" s="96" t="s">
        <v>157</v>
      </c>
      <c r="N18" s="97" t="s">
        <v>157</v>
      </c>
      <c r="O18" s="107" t="s">
        <v>157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0" t="s">
        <v>75</v>
      </c>
      <c r="C19" s="72" t="s">
        <v>157</v>
      </c>
      <c r="D19" s="73" t="s">
        <v>157</v>
      </c>
      <c r="E19" s="71" t="s">
        <v>157</v>
      </c>
      <c r="F19" s="44"/>
      <c r="G19" s="35" t="s">
        <v>56</v>
      </c>
      <c r="H19" s="54">
        <v>6.5</v>
      </c>
      <c r="I19" s="55">
        <v>1</v>
      </c>
      <c r="J19" s="56">
        <f>H19+I19</f>
        <v>7.5</v>
      </c>
      <c r="K19" s="45"/>
      <c r="L19" s="40" t="s">
        <v>35</v>
      </c>
      <c r="M19" s="69">
        <v>5</v>
      </c>
      <c r="N19" s="70">
        <v>0</v>
      </c>
      <c r="O19" s="71">
        <f aca="true" t="shared" si="3" ref="O19:O25">M19+N19</f>
        <v>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0" t="s">
        <v>76</v>
      </c>
      <c r="C20" s="72">
        <v>5.5</v>
      </c>
      <c r="D20" s="73">
        <v>0</v>
      </c>
      <c r="E20" s="71">
        <f aca="true" t="shared" si="4" ref="E20:E29">C20+D20</f>
        <v>5.5</v>
      </c>
      <c r="F20" s="44"/>
      <c r="G20" s="40" t="s">
        <v>48</v>
      </c>
      <c r="H20" s="96">
        <v>7</v>
      </c>
      <c r="I20" s="97">
        <v>0</v>
      </c>
      <c r="J20" s="107">
        <f>H20+I20</f>
        <v>7</v>
      </c>
      <c r="K20" s="45"/>
      <c r="L20" s="40" t="s">
        <v>36</v>
      </c>
      <c r="M20" s="69">
        <v>5.5</v>
      </c>
      <c r="N20" s="70">
        <v>0</v>
      </c>
      <c r="O20" s="71">
        <f t="shared" si="3"/>
        <v>5.5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0" t="s">
        <v>77</v>
      </c>
      <c r="C21" s="72">
        <v>6</v>
      </c>
      <c r="D21" s="73">
        <v>0</v>
      </c>
      <c r="E21" s="71">
        <f t="shared" si="4"/>
        <v>6</v>
      </c>
      <c r="F21" s="44"/>
      <c r="G21" s="40" t="s">
        <v>58</v>
      </c>
      <c r="H21" s="72">
        <v>5.5</v>
      </c>
      <c r="I21" s="73">
        <v>0</v>
      </c>
      <c r="J21" s="107">
        <f aca="true" t="shared" si="5" ref="J21:J28">H21+I21</f>
        <v>5.5</v>
      </c>
      <c r="K21" s="45"/>
      <c r="L21" s="40" t="s">
        <v>37</v>
      </c>
      <c r="M21" s="69">
        <v>6.5</v>
      </c>
      <c r="N21" s="70">
        <v>-0.5</v>
      </c>
      <c r="O21" s="71">
        <f t="shared" si="3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0" t="s">
        <v>78</v>
      </c>
      <c r="C22" s="72">
        <v>5</v>
      </c>
      <c r="D22" s="73">
        <v>-1.5</v>
      </c>
      <c r="E22" s="71">
        <f t="shared" si="4"/>
        <v>3.5</v>
      </c>
      <c r="F22" s="44"/>
      <c r="G22" s="40" t="s">
        <v>59</v>
      </c>
      <c r="H22" s="96">
        <v>6</v>
      </c>
      <c r="I22" s="97">
        <v>0</v>
      </c>
      <c r="J22" s="107">
        <f t="shared" si="5"/>
        <v>6</v>
      </c>
      <c r="K22" s="45"/>
      <c r="L22" s="40" t="s">
        <v>38</v>
      </c>
      <c r="M22" s="69">
        <v>6</v>
      </c>
      <c r="N22" s="70">
        <v>-0.5</v>
      </c>
      <c r="O22" s="71">
        <f t="shared" si="3"/>
        <v>5.5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7" t="s">
        <v>79</v>
      </c>
      <c r="C23" s="69">
        <v>5.5</v>
      </c>
      <c r="D23" s="70">
        <v>0</v>
      </c>
      <c r="E23" s="71">
        <f t="shared" si="4"/>
        <v>5.5</v>
      </c>
      <c r="F23" s="44"/>
      <c r="G23" s="40" t="s">
        <v>60</v>
      </c>
      <c r="H23" s="72">
        <v>5.5</v>
      </c>
      <c r="I23" s="73">
        <v>0</v>
      </c>
      <c r="J23" s="107">
        <f t="shared" si="5"/>
        <v>5.5</v>
      </c>
      <c r="K23" s="45"/>
      <c r="L23" s="47" t="s">
        <v>39</v>
      </c>
      <c r="M23" s="72" t="s">
        <v>157</v>
      </c>
      <c r="N23" s="73" t="s">
        <v>157</v>
      </c>
      <c r="O23" s="71" t="s">
        <v>157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0" t="s">
        <v>80</v>
      </c>
      <c r="C24" s="96" t="s">
        <v>157</v>
      </c>
      <c r="D24" s="97" t="s">
        <v>157</v>
      </c>
      <c r="E24" s="107" t="s">
        <v>157</v>
      </c>
      <c r="F24" s="44"/>
      <c r="G24" s="40" t="s">
        <v>57</v>
      </c>
      <c r="H24" s="69" t="s">
        <v>161</v>
      </c>
      <c r="I24" s="70" t="s">
        <v>161</v>
      </c>
      <c r="J24" s="107" t="s">
        <v>161</v>
      </c>
      <c r="K24" s="45"/>
      <c r="L24" s="35" t="s">
        <v>40</v>
      </c>
      <c r="M24" s="54">
        <v>6</v>
      </c>
      <c r="N24" s="55">
        <v>0</v>
      </c>
      <c r="O24" s="56">
        <f t="shared" si="3"/>
        <v>6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0" t="s">
        <v>81</v>
      </c>
      <c r="C25" s="72">
        <v>6.5</v>
      </c>
      <c r="D25" s="73">
        <v>0</v>
      </c>
      <c r="E25" s="71">
        <f t="shared" si="4"/>
        <v>6.5</v>
      </c>
      <c r="F25" s="44"/>
      <c r="G25" s="35" t="s">
        <v>163</v>
      </c>
      <c r="H25" s="54">
        <v>6.5</v>
      </c>
      <c r="I25" s="55">
        <v>1</v>
      </c>
      <c r="J25" s="56">
        <f t="shared" si="5"/>
        <v>7.5</v>
      </c>
      <c r="K25" s="45"/>
      <c r="L25" s="47" t="s">
        <v>41</v>
      </c>
      <c r="M25" s="69">
        <v>6</v>
      </c>
      <c r="N25" s="70">
        <v>0</v>
      </c>
      <c r="O25" s="71">
        <f t="shared" si="3"/>
        <v>6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0" t="s">
        <v>82</v>
      </c>
      <c r="C26" s="96">
        <v>5.5</v>
      </c>
      <c r="D26" s="97">
        <v>0</v>
      </c>
      <c r="E26" s="71">
        <f t="shared" si="4"/>
        <v>5.5</v>
      </c>
      <c r="F26" s="44"/>
      <c r="G26" s="40" t="s">
        <v>61</v>
      </c>
      <c r="H26" s="72">
        <v>5.5</v>
      </c>
      <c r="I26" s="73">
        <v>0</v>
      </c>
      <c r="J26" s="107">
        <f t="shared" si="5"/>
        <v>5.5</v>
      </c>
      <c r="K26" s="45"/>
      <c r="L26" s="40" t="s">
        <v>42</v>
      </c>
      <c r="M26" s="96" t="s">
        <v>157</v>
      </c>
      <c r="N26" s="97" t="s">
        <v>157</v>
      </c>
      <c r="O26" s="107" t="s">
        <v>157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0" t="s">
        <v>83</v>
      </c>
      <c r="C27" s="69">
        <v>4.5</v>
      </c>
      <c r="D27" s="70">
        <v>0</v>
      </c>
      <c r="E27" s="71">
        <f t="shared" si="4"/>
        <v>4.5</v>
      </c>
      <c r="F27" s="44"/>
      <c r="G27" s="40" t="s">
        <v>46</v>
      </c>
      <c r="H27" s="72">
        <v>6</v>
      </c>
      <c r="I27" s="73">
        <v>0</v>
      </c>
      <c r="J27" s="107">
        <f t="shared" si="5"/>
        <v>6</v>
      </c>
      <c r="K27" s="45"/>
      <c r="L27" s="40" t="s">
        <v>42</v>
      </c>
      <c r="M27" s="96" t="s">
        <v>157</v>
      </c>
      <c r="N27" s="97" t="s">
        <v>157</v>
      </c>
      <c r="O27" s="107" t="s">
        <v>157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1" t="s">
        <v>84</v>
      </c>
      <c r="C28" s="130">
        <v>6.5</v>
      </c>
      <c r="D28" s="131">
        <v>-0.5</v>
      </c>
      <c r="E28" s="107">
        <f>C28+D28</f>
        <v>6</v>
      </c>
      <c r="F28" s="44"/>
      <c r="G28" s="144" t="s">
        <v>160</v>
      </c>
      <c r="H28" s="74">
        <v>6</v>
      </c>
      <c r="I28" s="75">
        <v>-0.5</v>
      </c>
      <c r="J28" s="107">
        <f t="shared" si="5"/>
        <v>5.5</v>
      </c>
      <c r="K28" s="45"/>
      <c r="L28" s="41" t="s">
        <v>42</v>
      </c>
      <c r="M28" s="130" t="s">
        <v>157</v>
      </c>
      <c r="N28" s="131" t="s">
        <v>157</v>
      </c>
      <c r="O28" s="107" t="s">
        <v>157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85</v>
      </c>
      <c r="C29" s="60">
        <v>-0.5</v>
      </c>
      <c r="D29" s="61">
        <v>0</v>
      </c>
      <c r="E29" s="76">
        <f t="shared" si="4"/>
        <v>-0.5</v>
      </c>
      <c r="F29" s="42"/>
      <c r="G29" s="37" t="s">
        <v>154</v>
      </c>
      <c r="H29" s="60">
        <v>1</v>
      </c>
      <c r="I29" s="61">
        <v>0</v>
      </c>
      <c r="J29" s="76">
        <f>H29+I29</f>
        <v>1</v>
      </c>
      <c r="K29" s="43"/>
      <c r="L29" s="37" t="s">
        <v>43</v>
      </c>
      <c r="M29" s="60">
        <v>1</v>
      </c>
      <c r="N29" s="61">
        <v>0</v>
      </c>
      <c r="O29" s="76">
        <f>M29+N29</f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27" t="s">
        <v>21</v>
      </c>
      <c r="C30" s="143">
        <f>19/3</f>
        <v>6.333333333333333</v>
      </c>
      <c r="D30" s="61">
        <v>0.5</v>
      </c>
      <c r="E30" s="76">
        <v>0.5</v>
      </c>
      <c r="F30" s="42"/>
      <c r="G30" s="127" t="s">
        <v>21</v>
      </c>
      <c r="H30" s="60">
        <f>19.5/3</f>
        <v>6.5</v>
      </c>
      <c r="I30" s="145">
        <v>1</v>
      </c>
      <c r="J30" s="76">
        <v>1</v>
      </c>
      <c r="K30" s="43"/>
      <c r="L30" s="127" t="s">
        <v>21</v>
      </c>
      <c r="M30" s="143">
        <f>18.5/3</f>
        <v>6.166666666666667</v>
      </c>
      <c r="N30" s="145">
        <v>0</v>
      </c>
      <c r="O30" s="76"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1" t="s">
        <v>2</v>
      </c>
      <c r="C32" s="102">
        <f>C5+C6+C7+C8+C9+C10+C11+C12+C13+C14+C15+C29</f>
        <v>71.5</v>
      </c>
      <c r="D32" s="103">
        <f>D5+D6+D7+D8+D9+D10+D11+D12+D13+D14+D15+D29+D30</f>
        <v>14.5</v>
      </c>
      <c r="E32" s="104">
        <f>C32+D32</f>
        <v>86</v>
      </c>
      <c r="F32" s="24"/>
      <c r="G32" s="108" t="s">
        <v>2</v>
      </c>
      <c r="H32" s="109">
        <f>H5+H6+H7+H25+H9+H19+H11+H12+H13+H14+H15+H29</f>
        <v>68</v>
      </c>
      <c r="I32" s="110">
        <f>I5+I6+I7+I25+I9+I19+I11+I12+I13+I14+I15+I29+I30</f>
        <v>4.5</v>
      </c>
      <c r="J32" s="111">
        <f>H32+I32</f>
        <v>72.5</v>
      </c>
      <c r="K32" s="30"/>
      <c r="L32" s="113" t="s">
        <v>2</v>
      </c>
      <c r="M32" s="114">
        <f>M5+M6+M7+M24+M9+M10+M11+M12+M13+M14+M15+M29</f>
        <v>69.5</v>
      </c>
      <c r="N32" s="115">
        <f>N5+N6+N7+N24+N9+N10+N11+N12+N13+N14+N15+N29+N30</f>
        <v>6</v>
      </c>
      <c r="O32" s="116">
        <f>M32+N32</f>
        <v>75.5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91" t="s">
        <v>12</v>
      </c>
      <c r="C34" s="192"/>
      <c r="D34" s="192"/>
      <c r="E34" s="193"/>
      <c r="F34" s="26"/>
      <c r="G34" s="194" t="s">
        <v>11</v>
      </c>
      <c r="H34" s="195"/>
      <c r="I34" s="195"/>
      <c r="J34" s="196"/>
      <c r="K34" s="21"/>
      <c r="L34" s="197" t="s">
        <v>150</v>
      </c>
      <c r="M34" s="198"/>
      <c r="N34" s="198"/>
      <c r="O34" s="199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21" t="s">
        <v>0</v>
      </c>
      <c r="C35" s="121" t="s">
        <v>4</v>
      </c>
      <c r="D35" s="121" t="s">
        <v>3</v>
      </c>
      <c r="E35" s="121" t="s">
        <v>1</v>
      </c>
      <c r="F35" s="26"/>
      <c r="G35" s="122" t="s">
        <v>0</v>
      </c>
      <c r="H35" s="122" t="s">
        <v>4</v>
      </c>
      <c r="I35" s="122" t="s">
        <v>3</v>
      </c>
      <c r="J35" s="122" t="s">
        <v>1</v>
      </c>
      <c r="K35" s="22"/>
      <c r="L35" s="128" t="s">
        <v>0</v>
      </c>
      <c r="M35" s="128" t="s">
        <v>4</v>
      </c>
      <c r="N35" s="128" t="s">
        <v>3</v>
      </c>
      <c r="O35" s="128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126</v>
      </c>
      <c r="C36" s="78">
        <v>6.5</v>
      </c>
      <c r="D36" s="52">
        <v>-1</v>
      </c>
      <c r="E36" s="53">
        <f aca="true" t="shared" si="6" ref="E36:E46">C36+D36</f>
        <v>5.5</v>
      </c>
      <c r="F36" s="43"/>
      <c r="G36" s="34" t="s">
        <v>86</v>
      </c>
      <c r="H36" s="51">
        <v>6.5</v>
      </c>
      <c r="I36" s="79">
        <v>-1</v>
      </c>
      <c r="J36" s="80">
        <f aca="true" t="shared" si="7" ref="J36:J41">H36+I36</f>
        <v>5.5</v>
      </c>
      <c r="K36" s="42"/>
      <c r="L36" s="34" t="s">
        <v>105</v>
      </c>
      <c r="M36" s="78">
        <v>6.5</v>
      </c>
      <c r="N36" s="52">
        <v>-3</v>
      </c>
      <c r="O36" s="53">
        <f aca="true" t="shared" si="8" ref="O36:O46">M36+N36</f>
        <v>3.5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127</v>
      </c>
      <c r="C37" s="54">
        <v>6</v>
      </c>
      <c r="D37" s="55">
        <v>0</v>
      </c>
      <c r="E37" s="56">
        <f t="shared" si="6"/>
        <v>6</v>
      </c>
      <c r="F37" s="43"/>
      <c r="G37" s="35" t="s">
        <v>87</v>
      </c>
      <c r="H37" s="54">
        <v>6</v>
      </c>
      <c r="I37" s="81">
        <v>0</v>
      </c>
      <c r="J37" s="80">
        <f t="shared" si="7"/>
        <v>6</v>
      </c>
      <c r="K37" s="42"/>
      <c r="L37" s="35" t="s">
        <v>106</v>
      </c>
      <c r="M37" s="54">
        <v>6.5</v>
      </c>
      <c r="N37" s="55">
        <v>0</v>
      </c>
      <c r="O37" s="56">
        <f t="shared" si="8"/>
        <v>6.5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128</v>
      </c>
      <c r="C38" s="54">
        <v>7</v>
      </c>
      <c r="D38" s="55">
        <v>0</v>
      </c>
      <c r="E38" s="56">
        <f t="shared" si="6"/>
        <v>7</v>
      </c>
      <c r="F38" s="43"/>
      <c r="G38" s="35" t="s">
        <v>88</v>
      </c>
      <c r="H38" s="54">
        <v>6.5</v>
      </c>
      <c r="I38" s="81">
        <v>0</v>
      </c>
      <c r="J38" s="80">
        <f t="shared" si="7"/>
        <v>6.5</v>
      </c>
      <c r="K38" s="42"/>
      <c r="L38" s="35" t="s">
        <v>107</v>
      </c>
      <c r="M38" s="54">
        <v>6</v>
      </c>
      <c r="N38" s="55">
        <v>0</v>
      </c>
      <c r="O38" s="56">
        <f t="shared" si="8"/>
        <v>6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129</v>
      </c>
      <c r="C39" s="54">
        <v>6</v>
      </c>
      <c r="D39" s="55">
        <v>0</v>
      </c>
      <c r="E39" s="56">
        <f t="shared" si="6"/>
        <v>6</v>
      </c>
      <c r="F39" s="43"/>
      <c r="G39" s="35" t="s">
        <v>89</v>
      </c>
      <c r="H39" s="54">
        <v>5.5</v>
      </c>
      <c r="I39" s="81">
        <v>0</v>
      </c>
      <c r="J39" s="80">
        <f t="shared" si="7"/>
        <v>5.5</v>
      </c>
      <c r="K39" s="42"/>
      <c r="L39" s="35" t="s">
        <v>108</v>
      </c>
      <c r="M39" s="54">
        <v>5.5</v>
      </c>
      <c r="N39" s="55">
        <v>0</v>
      </c>
      <c r="O39" s="56">
        <f t="shared" si="8"/>
        <v>5.5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130</v>
      </c>
      <c r="C40" s="54">
        <v>7</v>
      </c>
      <c r="D40" s="55">
        <v>3</v>
      </c>
      <c r="E40" s="56">
        <f t="shared" si="6"/>
        <v>10</v>
      </c>
      <c r="F40" s="43"/>
      <c r="G40" s="35" t="s">
        <v>90</v>
      </c>
      <c r="H40" s="54">
        <v>6</v>
      </c>
      <c r="I40" s="81">
        <v>0</v>
      </c>
      <c r="J40" s="80">
        <f t="shared" si="7"/>
        <v>6</v>
      </c>
      <c r="K40" s="42"/>
      <c r="L40" s="35" t="s">
        <v>109</v>
      </c>
      <c r="M40" s="54">
        <v>5</v>
      </c>
      <c r="N40" s="55">
        <v>-0.5</v>
      </c>
      <c r="O40" s="56">
        <f t="shared" si="8"/>
        <v>4.5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131</v>
      </c>
      <c r="C41" s="54">
        <v>6</v>
      </c>
      <c r="D41" s="55">
        <v>0</v>
      </c>
      <c r="E41" s="56">
        <f t="shared" si="6"/>
        <v>6</v>
      </c>
      <c r="F41" s="43"/>
      <c r="G41" s="35" t="s">
        <v>91</v>
      </c>
      <c r="H41" s="54">
        <v>6.5</v>
      </c>
      <c r="I41" s="81">
        <v>0</v>
      </c>
      <c r="J41" s="80">
        <f t="shared" si="7"/>
        <v>6.5</v>
      </c>
      <c r="K41" s="42"/>
      <c r="L41" s="35" t="s">
        <v>110</v>
      </c>
      <c r="M41" s="54">
        <v>7</v>
      </c>
      <c r="N41" s="55">
        <v>1</v>
      </c>
      <c r="O41" s="56">
        <f t="shared" si="8"/>
        <v>8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132</v>
      </c>
      <c r="C42" s="54">
        <v>5.5</v>
      </c>
      <c r="D42" s="55">
        <v>0</v>
      </c>
      <c r="E42" s="56">
        <f t="shared" si="6"/>
        <v>5.5</v>
      </c>
      <c r="F42" s="43"/>
      <c r="G42" s="35" t="s">
        <v>92</v>
      </c>
      <c r="H42" s="54" t="s">
        <v>166</v>
      </c>
      <c r="I42" s="81" t="s">
        <v>166</v>
      </c>
      <c r="J42" s="80" t="s">
        <v>166</v>
      </c>
      <c r="K42" s="42"/>
      <c r="L42" s="35" t="s">
        <v>112</v>
      </c>
      <c r="M42" s="94">
        <v>7</v>
      </c>
      <c r="N42" s="95">
        <v>3</v>
      </c>
      <c r="O42" s="56">
        <f t="shared" si="8"/>
        <v>10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133</v>
      </c>
      <c r="C43" s="54">
        <v>6</v>
      </c>
      <c r="D43" s="55">
        <v>0</v>
      </c>
      <c r="E43" s="56">
        <f t="shared" si="6"/>
        <v>6</v>
      </c>
      <c r="F43" s="43"/>
      <c r="G43" s="35" t="s">
        <v>93</v>
      </c>
      <c r="H43" s="54">
        <v>6</v>
      </c>
      <c r="I43" s="81">
        <v>0</v>
      </c>
      <c r="J43" s="80">
        <f aca="true" t="shared" si="9" ref="J43:J60">H43+I43</f>
        <v>6</v>
      </c>
      <c r="K43" s="42"/>
      <c r="L43" s="35" t="s">
        <v>113</v>
      </c>
      <c r="M43" s="94">
        <v>5</v>
      </c>
      <c r="N43" s="95">
        <v>0</v>
      </c>
      <c r="O43" s="56">
        <f t="shared" si="8"/>
        <v>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134</v>
      </c>
      <c r="C44" s="54">
        <v>5</v>
      </c>
      <c r="D44" s="55">
        <v>0</v>
      </c>
      <c r="E44" s="56">
        <f t="shared" si="6"/>
        <v>5</v>
      </c>
      <c r="F44" s="43"/>
      <c r="G44" s="35" t="s">
        <v>94</v>
      </c>
      <c r="H44" s="54">
        <v>6</v>
      </c>
      <c r="I44" s="81">
        <v>-1</v>
      </c>
      <c r="J44" s="80">
        <f t="shared" si="9"/>
        <v>5</v>
      </c>
      <c r="K44" s="42"/>
      <c r="L44" s="35" t="s">
        <v>162</v>
      </c>
      <c r="M44" s="54">
        <v>5</v>
      </c>
      <c r="N44" s="55">
        <v>0</v>
      </c>
      <c r="O44" s="56">
        <f t="shared" si="8"/>
        <v>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135</v>
      </c>
      <c r="C45" s="54">
        <v>7.5</v>
      </c>
      <c r="D45" s="55">
        <v>3</v>
      </c>
      <c r="E45" s="56">
        <f t="shared" si="6"/>
        <v>10.5</v>
      </c>
      <c r="F45" s="43"/>
      <c r="G45" s="35" t="s">
        <v>95</v>
      </c>
      <c r="H45" s="54">
        <v>6</v>
      </c>
      <c r="I45" s="81">
        <v>0</v>
      </c>
      <c r="J45" s="80">
        <f t="shared" si="9"/>
        <v>6</v>
      </c>
      <c r="K45" s="42"/>
      <c r="L45" s="35" t="s">
        <v>164</v>
      </c>
      <c r="M45" s="54">
        <v>5.5</v>
      </c>
      <c r="N45" s="55">
        <v>0</v>
      </c>
      <c r="O45" s="56">
        <f t="shared" si="8"/>
        <v>5.5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136</v>
      </c>
      <c r="C46" s="60">
        <v>6</v>
      </c>
      <c r="D46" s="61">
        <v>0</v>
      </c>
      <c r="E46" s="62">
        <f t="shared" si="6"/>
        <v>6</v>
      </c>
      <c r="F46" s="43"/>
      <c r="G46" s="37" t="s">
        <v>155</v>
      </c>
      <c r="H46" s="60">
        <v>5.5</v>
      </c>
      <c r="I46" s="82">
        <v>0</v>
      </c>
      <c r="J46" s="83">
        <f t="shared" si="9"/>
        <v>5.5</v>
      </c>
      <c r="K46" s="42"/>
      <c r="L46" s="37" t="s">
        <v>114</v>
      </c>
      <c r="M46" s="60">
        <v>5</v>
      </c>
      <c r="N46" s="61">
        <v>-0.5</v>
      </c>
      <c r="O46" s="62">
        <f t="shared" si="8"/>
        <v>4.5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63"/>
      <c r="D47" s="64"/>
      <c r="E47" s="65"/>
      <c r="F47" s="43"/>
      <c r="G47" s="38"/>
      <c r="H47" s="63"/>
      <c r="I47" s="84"/>
      <c r="J47" s="65"/>
      <c r="K47" s="44"/>
      <c r="L47" s="38"/>
      <c r="M47" s="63"/>
      <c r="N47" s="64"/>
      <c r="O47" s="65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9" t="s">
        <v>137</v>
      </c>
      <c r="C48" s="132" t="s">
        <v>157</v>
      </c>
      <c r="D48" s="133" t="s">
        <v>157</v>
      </c>
      <c r="E48" s="134" t="s">
        <v>157</v>
      </c>
      <c r="F48" s="45"/>
      <c r="G48" s="39" t="s">
        <v>96</v>
      </c>
      <c r="H48" s="132" t="s">
        <v>157</v>
      </c>
      <c r="I48" s="135" t="s">
        <v>157</v>
      </c>
      <c r="J48" s="136" t="s">
        <v>157</v>
      </c>
      <c r="K48" s="44"/>
      <c r="L48" s="39" t="s">
        <v>115</v>
      </c>
      <c r="M48" s="132" t="s">
        <v>157</v>
      </c>
      <c r="N48" s="133" t="s">
        <v>157</v>
      </c>
      <c r="O48" s="134" t="s">
        <v>157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0" t="s">
        <v>138</v>
      </c>
      <c r="C49" s="96" t="s">
        <v>157</v>
      </c>
      <c r="D49" s="97" t="s">
        <v>157</v>
      </c>
      <c r="E49" s="107" t="s">
        <v>157</v>
      </c>
      <c r="F49" s="45"/>
      <c r="G49" s="40" t="s">
        <v>97</v>
      </c>
      <c r="H49" s="69">
        <v>6</v>
      </c>
      <c r="I49" s="88">
        <v>0</v>
      </c>
      <c r="J49" s="89">
        <f t="shared" si="9"/>
        <v>6</v>
      </c>
      <c r="K49" s="44"/>
      <c r="L49" s="47" t="s">
        <v>116</v>
      </c>
      <c r="M49" s="96" t="s">
        <v>157</v>
      </c>
      <c r="N49" s="97" t="s">
        <v>157</v>
      </c>
      <c r="O49" s="107" t="s">
        <v>157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0" t="s">
        <v>139</v>
      </c>
      <c r="C50" s="96" t="s">
        <v>157</v>
      </c>
      <c r="D50" s="97" t="s">
        <v>157</v>
      </c>
      <c r="E50" s="107" t="s">
        <v>157</v>
      </c>
      <c r="F50" s="45"/>
      <c r="G50" s="40" t="s">
        <v>156</v>
      </c>
      <c r="H50" s="69">
        <v>7</v>
      </c>
      <c r="I50" s="88">
        <v>3</v>
      </c>
      <c r="J50" s="89">
        <f t="shared" si="9"/>
        <v>10</v>
      </c>
      <c r="K50" s="44"/>
      <c r="L50" s="40" t="s">
        <v>165</v>
      </c>
      <c r="M50" s="69">
        <v>6</v>
      </c>
      <c r="N50" s="70">
        <v>0</v>
      </c>
      <c r="O50" s="71">
        <f>M50+N50</f>
        <v>6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0" t="s">
        <v>140</v>
      </c>
      <c r="C51" s="72">
        <v>6</v>
      </c>
      <c r="D51" s="73">
        <v>0</v>
      </c>
      <c r="E51" s="71">
        <f aca="true" t="shared" si="10" ref="E51:E60">C51+D51</f>
        <v>6</v>
      </c>
      <c r="F51" s="45"/>
      <c r="G51" s="40" t="s">
        <v>98</v>
      </c>
      <c r="H51" s="96">
        <v>5.5</v>
      </c>
      <c r="I51" s="99">
        <v>-0.5</v>
      </c>
      <c r="J51" s="98">
        <f t="shared" si="9"/>
        <v>5</v>
      </c>
      <c r="K51" s="44"/>
      <c r="L51" s="40" t="s">
        <v>117</v>
      </c>
      <c r="M51" s="96" t="s">
        <v>161</v>
      </c>
      <c r="N51" s="97" t="s">
        <v>161</v>
      </c>
      <c r="O51" s="107" t="s">
        <v>161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7" t="s">
        <v>141</v>
      </c>
      <c r="C52" s="72">
        <v>6</v>
      </c>
      <c r="D52" s="73">
        <v>0</v>
      </c>
      <c r="E52" s="71">
        <f t="shared" si="10"/>
        <v>6</v>
      </c>
      <c r="F52" s="45"/>
      <c r="G52" s="35" t="s">
        <v>99</v>
      </c>
      <c r="H52" s="54">
        <v>5</v>
      </c>
      <c r="I52" s="81">
        <v>0</v>
      </c>
      <c r="J52" s="80">
        <f t="shared" si="9"/>
        <v>5</v>
      </c>
      <c r="K52" s="44"/>
      <c r="L52" s="40" t="s">
        <v>111</v>
      </c>
      <c r="M52" s="72" t="s">
        <v>157</v>
      </c>
      <c r="N52" s="73" t="s">
        <v>157</v>
      </c>
      <c r="O52" s="107" t="s">
        <v>157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0" t="s">
        <v>142</v>
      </c>
      <c r="C53" s="72">
        <v>7</v>
      </c>
      <c r="D53" s="73">
        <v>3</v>
      </c>
      <c r="E53" s="71">
        <f t="shared" si="10"/>
        <v>10</v>
      </c>
      <c r="F53" s="45"/>
      <c r="G53" s="48" t="s">
        <v>159</v>
      </c>
      <c r="H53" s="72">
        <v>6.5</v>
      </c>
      <c r="I53" s="90">
        <v>-0.5</v>
      </c>
      <c r="J53" s="98">
        <f t="shared" si="9"/>
        <v>6</v>
      </c>
      <c r="K53" s="44"/>
      <c r="L53" s="40" t="s">
        <v>118</v>
      </c>
      <c r="M53" s="96">
        <v>6</v>
      </c>
      <c r="N53" s="97">
        <v>0</v>
      </c>
      <c r="O53" s="107">
        <f aca="true" t="shared" si="11" ref="O53:O59">M53+N53</f>
        <v>6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7" t="s">
        <v>143</v>
      </c>
      <c r="C54" s="69">
        <v>6</v>
      </c>
      <c r="D54" s="70">
        <v>0</v>
      </c>
      <c r="E54" s="71">
        <f t="shared" si="10"/>
        <v>6</v>
      </c>
      <c r="F54" s="45"/>
      <c r="G54" s="40" t="s">
        <v>100</v>
      </c>
      <c r="H54" s="72">
        <v>5.5</v>
      </c>
      <c r="I54" s="90">
        <v>-0.5</v>
      </c>
      <c r="J54" s="98">
        <f t="shared" si="9"/>
        <v>5</v>
      </c>
      <c r="K54" s="44"/>
      <c r="L54" s="40" t="s">
        <v>119</v>
      </c>
      <c r="M54" s="96" t="s">
        <v>157</v>
      </c>
      <c r="N54" s="97" t="s">
        <v>157</v>
      </c>
      <c r="O54" s="107" t="s">
        <v>157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0" t="s">
        <v>144</v>
      </c>
      <c r="C55" s="96" t="s">
        <v>157</v>
      </c>
      <c r="D55" s="97" t="s">
        <v>157</v>
      </c>
      <c r="E55" s="107" t="s">
        <v>157</v>
      </c>
      <c r="F55" s="45"/>
      <c r="G55" s="40" t="s">
        <v>101</v>
      </c>
      <c r="H55" s="72">
        <v>4.5</v>
      </c>
      <c r="I55" s="90">
        <v>-0.5</v>
      </c>
      <c r="J55" s="98">
        <f t="shared" si="9"/>
        <v>4</v>
      </c>
      <c r="K55" s="44"/>
      <c r="L55" s="40" t="s">
        <v>120</v>
      </c>
      <c r="M55" s="69">
        <v>7</v>
      </c>
      <c r="N55" s="70">
        <v>3</v>
      </c>
      <c r="O55" s="107">
        <f t="shared" si="11"/>
        <v>10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0" t="s">
        <v>145</v>
      </c>
      <c r="C56" s="96" t="s">
        <v>157</v>
      </c>
      <c r="D56" s="97" t="s">
        <v>157</v>
      </c>
      <c r="E56" s="107" t="s">
        <v>157</v>
      </c>
      <c r="F56" s="45"/>
      <c r="G56" s="40" t="s">
        <v>102</v>
      </c>
      <c r="H56" s="72">
        <v>7</v>
      </c>
      <c r="I56" s="90">
        <v>-0.5</v>
      </c>
      <c r="J56" s="98">
        <f t="shared" si="9"/>
        <v>6.5</v>
      </c>
      <c r="K56" s="44"/>
      <c r="L56" s="40" t="s">
        <v>121</v>
      </c>
      <c r="M56" s="96" t="s">
        <v>157</v>
      </c>
      <c r="N56" s="97" t="s">
        <v>157</v>
      </c>
      <c r="O56" s="107" t="s">
        <v>157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7" t="s">
        <v>146</v>
      </c>
      <c r="C57" s="96" t="s">
        <v>157</v>
      </c>
      <c r="D57" s="97" t="s">
        <v>157</v>
      </c>
      <c r="E57" s="71" t="s">
        <v>157</v>
      </c>
      <c r="F57" s="45"/>
      <c r="G57" s="129" t="s">
        <v>103</v>
      </c>
      <c r="H57" s="72">
        <v>5.5</v>
      </c>
      <c r="I57" s="90">
        <v>0</v>
      </c>
      <c r="J57" s="98">
        <f t="shared" si="9"/>
        <v>5.5</v>
      </c>
      <c r="K57" s="44"/>
      <c r="L57" s="40" t="s">
        <v>122</v>
      </c>
      <c r="M57" s="72">
        <v>5.5</v>
      </c>
      <c r="N57" s="73">
        <v>-0.5</v>
      </c>
      <c r="O57" s="107">
        <f t="shared" si="11"/>
        <v>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0" t="s">
        <v>147</v>
      </c>
      <c r="C58" s="69">
        <v>5</v>
      </c>
      <c r="D58" s="70">
        <v>-0.5</v>
      </c>
      <c r="E58" s="71">
        <f t="shared" si="10"/>
        <v>4.5</v>
      </c>
      <c r="F58" s="45"/>
      <c r="G58" s="40" t="s">
        <v>42</v>
      </c>
      <c r="H58" s="96" t="s">
        <v>157</v>
      </c>
      <c r="I58" s="99" t="s">
        <v>157</v>
      </c>
      <c r="J58" s="98" t="s">
        <v>157</v>
      </c>
      <c r="K58" s="44"/>
      <c r="L58" s="40" t="s">
        <v>123</v>
      </c>
      <c r="M58" s="72">
        <v>5</v>
      </c>
      <c r="N58" s="73">
        <v>0</v>
      </c>
      <c r="O58" s="107">
        <f t="shared" si="11"/>
        <v>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1" t="s">
        <v>148</v>
      </c>
      <c r="C59" s="130" t="s">
        <v>157</v>
      </c>
      <c r="D59" s="131" t="s">
        <v>157</v>
      </c>
      <c r="E59" s="107" t="s">
        <v>157</v>
      </c>
      <c r="F59" s="45"/>
      <c r="G59" s="41" t="s">
        <v>42</v>
      </c>
      <c r="H59" s="138" t="s">
        <v>157</v>
      </c>
      <c r="I59" s="137" t="s">
        <v>157</v>
      </c>
      <c r="J59" s="98" t="s">
        <v>157</v>
      </c>
      <c r="K59" s="44"/>
      <c r="L59" s="41" t="s">
        <v>124</v>
      </c>
      <c r="M59" s="74">
        <v>6.5</v>
      </c>
      <c r="N59" s="75">
        <v>-0.5</v>
      </c>
      <c r="O59" s="107">
        <f t="shared" si="11"/>
        <v>6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149</v>
      </c>
      <c r="C60" s="60">
        <v>1</v>
      </c>
      <c r="D60" s="61">
        <v>0</v>
      </c>
      <c r="E60" s="76">
        <f t="shared" si="10"/>
        <v>1</v>
      </c>
      <c r="F60" s="43"/>
      <c r="G60" s="37" t="s">
        <v>104</v>
      </c>
      <c r="H60" s="60">
        <v>1.5</v>
      </c>
      <c r="I60" s="82">
        <v>0</v>
      </c>
      <c r="J60" s="93">
        <f t="shared" si="9"/>
        <v>1.5</v>
      </c>
      <c r="K60" s="42"/>
      <c r="L60" s="37" t="s">
        <v>125</v>
      </c>
      <c r="M60" s="60">
        <v>0</v>
      </c>
      <c r="N60" s="61">
        <v>0</v>
      </c>
      <c r="O60" s="76">
        <f>M60+N60</f>
        <v>0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27" t="s">
        <v>21</v>
      </c>
      <c r="C61" s="143">
        <f>19/3</f>
        <v>6.333333333333333</v>
      </c>
      <c r="D61" s="61">
        <v>0.5</v>
      </c>
      <c r="E61" s="76">
        <v>0.5</v>
      </c>
      <c r="F61" s="43"/>
      <c r="G61" s="127" t="s">
        <v>21</v>
      </c>
      <c r="H61" s="143">
        <f>18/3</f>
        <v>6</v>
      </c>
      <c r="I61" s="145">
        <v>0</v>
      </c>
      <c r="J61" s="76">
        <v>0</v>
      </c>
      <c r="K61" s="42"/>
      <c r="L61" s="127" t="s">
        <v>21</v>
      </c>
      <c r="M61" s="143">
        <f>18/3</f>
        <v>6</v>
      </c>
      <c r="N61" s="145">
        <v>0</v>
      </c>
      <c r="O61" s="76"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2"/>
      <c r="C62" s="1"/>
      <c r="D62" s="1"/>
      <c r="E62" s="20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7" t="s">
        <v>2</v>
      </c>
      <c r="C63" s="118">
        <f>C36+C37+C38+C39+C40+C41+C42+C43+C44+C45+C46+C60</f>
        <v>69.5</v>
      </c>
      <c r="D63" s="119">
        <f>D36+D37+D38+D39+D40+D41+D42+D43+D44+D45+D46+D60+D61</f>
        <v>5.5</v>
      </c>
      <c r="E63" s="120">
        <f>C63+D63</f>
        <v>75</v>
      </c>
      <c r="F63" s="28"/>
      <c r="G63" s="126" t="s">
        <v>2</v>
      </c>
      <c r="H63" s="125">
        <f>H36+H37+H38+H39+H40+H41+H52+H43+H44+H45+H46+H60</f>
        <v>67</v>
      </c>
      <c r="I63" s="124">
        <f>I36+I37+I38+I39+I40+I41+I52+I43+I44+I45+I46+I60+I61</f>
        <v>-2</v>
      </c>
      <c r="J63" s="123">
        <f>H63+I63</f>
        <v>65</v>
      </c>
      <c r="K63" s="32"/>
      <c r="L63" s="139" t="s">
        <v>2</v>
      </c>
      <c r="M63" s="140">
        <f>M36+M37+M38+M39+M40+M41+M42+M43+M44+M45+M46+M60</f>
        <v>64</v>
      </c>
      <c r="N63" s="141">
        <f>N36+N37+N38+N39+N40+N41+N42+N43+N44+N45+N46+N60+N61</f>
        <v>0</v>
      </c>
      <c r="O63" s="142">
        <f>M63+N63</f>
        <v>64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"/>
      <c r="T101" s="11"/>
      <c r="U101" s="11"/>
      <c r="V101" s="11"/>
      <c r="W101" s="11"/>
      <c r="X101" s="11"/>
      <c r="Y101" s="11"/>
      <c r="Z101" s="11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"/>
      <c r="T102" s="11"/>
      <c r="U102" s="11"/>
      <c r="V102" s="11"/>
      <c r="W102" s="11"/>
      <c r="X102" s="11"/>
      <c r="Y102" s="11"/>
      <c r="Z102" s="11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1:O1"/>
    <mergeCell ref="B2:O2"/>
    <mergeCell ref="B34:E34"/>
    <mergeCell ref="G34:J34"/>
    <mergeCell ref="L34:O34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5" t="s">
        <v>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8" t="s">
        <v>9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0" t="s">
        <v>6</v>
      </c>
      <c r="C3" s="201"/>
      <c r="D3" s="201"/>
      <c r="E3" s="202"/>
      <c r="F3" s="21"/>
      <c r="G3" s="203" t="s">
        <v>5</v>
      </c>
      <c r="H3" s="204"/>
      <c r="I3" s="204"/>
      <c r="J3" s="205"/>
      <c r="K3" s="26"/>
      <c r="L3" s="206" t="s">
        <v>7</v>
      </c>
      <c r="M3" s="207"/>
      <c r="N3" s="207"/>
      <c r="O3" s="208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5" t="s">
        <v>0</v>
      </c>
      <c r="C4" s="105" t="s">
        <v>4</v>
      </c>
      <c r="D4" s="105" t="s">
        <v>3</v>
      </c>
      <c r="E4" s="105" t="s">
        <v>1</v>
      </c>
      <c r="F4" s="22"/>
      <c r="G4" s="106" t="s">
        <v>0</v>
      </c>
      <c r="H4" s="106" t="s">
        <v>4</v>
      </c>
      <c r="I4" s="106" t="s">
        <v>3</v>
      </c>
      <c r="J4" s="106" t="s">
        <v>1</v>
      </c>
      <c r="K4" s="29"/>
      <c r="L4" s="112" t="s">
        <v>0</v>
      </c>
      <c r="M4" s="112" t="s">
        <v>4</v>
      </c>
      <c r="N4" s="112" t="s">
        <v>3</v>
      </c>
      <c r="O4" s="112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73</v>
      </c>
      <c r="C5" s="151">
        <v>5.5</v>
      </c>
      <c r="D5" s="152">
        <v>-1</v>
      </c>
      <c r="E5" s="153">
        <f>C5+D5</f>
        <v>4.5</v>
      </c>
      <c r="F5" s="42"/>
      <c r="G5" s="34" t="s">
        <v>167</v>
      </c>
      <c r="H5" s="51">
        <v>5.5</v>
      </c>
      <c r="I5" s="52">
        <v>-2</v>
      </c>
      <c r="J5" s="53">
        <f>H5+I5</f>
        <v>3.5</v>
      </c>
      <c r="K5" s="43"/>
      <c r="L5" s="34" t="s">
        <v>188</v>
      </c>
      <c r="M5" s="51">
        <v>6</v>
      </c>
      <c r="N5" s="79">
        <v>-1</v>
      </c>
      <c r="O5" s="153">
        <f>M5+N5</f>
        <v>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64</v>
      </c>
      <c r="C6" s="154">
        <v>6.5</v>
      </c>
      <c r="D6" s="155">
        <v>0</v>
      </c>
      <c r="E6" s="80">
        <f aca="true" t="shared" si="0" ref="E6:E29">C6+D6</f>
        <v>6.5</v>
      </c>
      <c r="F6" s="42"/>
      <c r="G6" s="35" t="s">
        <v>168</v>
      </c>
      <c r="H6" s="54">
        <v>6.5</v>
      </c>
      <c r="I6" s="55">
        <v>0</v>
      </c>
      <c r="J6" s="56">
        <f aca="true" t="shared" si="1" ref="J6:J27">H6+I6</f>
        <v>6.5</v>
      </c>
      <c r="K6" s="43"/>
      <c r="L6" s="35" t="s">
        <v>23</v>
      </c>
      <c r="M6" s="54" t="s">
        <v>158</v>
      </c>
      <c r="N6" s="81" t="s">
        <v>158</v>
      </c>
      <c r="O6" s="80" t="s">
        <v>158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83</v>
      </c>
      <c r="C7" s="154">
        <v>6.5</v>
      </c>
      <c r="D7" s="155">
        <v>-0.5</v>
      </c>
      <c r="E7" s="80">
        <f t="shared" si="0"/>
        <v>6</v>
      </c>
      <c r="F7" s="42"/>
      <c r="G7" s="35" t="s">
        <v>173</v>
      </c>
      <c r="H7" s="54">
        <v>6.5</v>
      </c>
      <c r="I7" s="55">
        <v>0</v>
      </c>
      <c r="J7" s="56">
        <f t="shared" si="1"/>
        <v>6.5</v>
      </c>
      <c r="K7" s="43"/>
      <c r="L7" s="35" t="s">
        <v>39</v>
      </c>
      <c r="M7" s="54" t="s">
        <v>158</v>
      </c>
      <c r="N7" s="81" t="s">
        <v>158</v>
      </c>
      <c r="O7" s="80" t="s">
        <v>158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273</v>
      </c>
      <c r="C8" s="154">
        <v>5.5</v>
      </c>
      <c r="D8" s="155">
        <v>0</v>
      </c>
      <c r="E8" s="80">
        <f t="shared" si="0"/>
        <v>5.5</v>
      </c>
      <c r="F8" s="42"/>
      <c r="G8" s="35" t="s">
        <v>252</v>
      </c>
      <c r="H8" s="54">
        <v>6</v>
      </c>
      <c r="I8" s="55">
        <v>0</v>
      </c>
      <c r="J8" s="56">
        <f t="shared" si="1"/>
        <v>6</v>
      </c>
      <c r="K8" s="43"/>
      <c r="L8" s="35" t="s">
        <v>25</v>
      </c>
      <c r="M8" s="54">
        <v>6</v>
      </c>
      <c r="N8" s="81">
        <v>0</v>
      </c>
      <c r="O8" s="80">
        <f aca="true" t="shared" si="2" ref="O8:O29">M8+N8</f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175</v>
      </c>
      <c r="C9" s="154">
        <v>5.5</v>
      </c>
      <c r="D9" s="155">
        <v>0</v>
      </c>
      <c r="E9" s="80">
        <f t="shared" si="0"/>
        <v>5.5</v>
      </c>
      <c r="F9" s="42"/>
      <c r="G9" s="35" t="s">
        <v>47</v>
      </c>
      <c r="H9" s="54" t="s">
        <v>158</v>
      </c>
      <c r="I9" s="55" t="s">
        <v>158</v>
      </c>
      <c r="J9" s="56" t="s">
        <v>158</v>
      </c>
      <c r="K9" s="43"/>
      <c r="L9" s="35" t="s">
        <v>26</v>
      </c>
      <c r="M9" s="54" t="s">
        <v>166</v>
      </c>
      <c r="N9" s="81" t="s">
        <v>166</v>
      </c>
      <c r="O9" s="80" t="s">
        <v>166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68</v>
      </c>
      <c r="C10" s="154">
        <v>6</v>
      </c>
      <c r="D10" s="155">
        <v>-0.5</v>
      </c>
      <c r="E10" s="80">
        <f t="shared" si="0"/>
        <v>5.5</v>
      </c>
      <c r="F10" s="42"/>
      <c r="G10" s="35" t="s">
        <v>171</v>
      </c>
      <c r="H10" s="54">
        <v>6</v>
      </c>
      <c r="I10" s="55">
        <v>0</v>
      </c>
      <c r="J10" s="56">
        <f t="shared" si="1"/>
        <v>6</v>
      </c>
      <c r="K10" s="43"/>
      <c r="L10" s="35" t="s">
        <v>27</v>
      </c>
      <c r="M10" s="54">
        <v>6.5</v>
      </c>
      <c r="N10" s="81">
        <v>0</v>
      </c>
      <c r="O10" s="80">
        <f t="shared" si="2"/>
        <v>6.5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229</v>
      </c>
      <c r="C11" s="154">
        <v>5.5</v>
      </c>
      <c r="D11" s="155">
        <v>0</v>
      </c>
      <c r="E11" s="80">
        <f t="shared" si="0"/>
        <v>5.5</v>
      </c>
      <c r="F11" s="42"/>
      <c r="G11" s="35" t="s">
        <v>153</v>
      </c>
      <c r="H11" s="54">
        <v>5.5</v>
      </c>
      <c r="I11" s="55">
        <v>-0.5</v>
      </c>
      <c r="J11" s="56">
        <f t="shared" si="1"/>
        <v>5</v>
      </c>
      <c r="K11" s="43"/>
      <c r="L11" s="35" t="s">
        <v>29</v>
      </c>
      <c r="M11" s="54">
        <v>5</v>
      </c>
      <c r="N11" s="81">
        <v>-0.5</v>
      </c>
      <c r="O11" s="80">
        <f t="shared" si="2"/>
        <v>4.5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201</v>
      </c>
      <c r="C12" s="154">
        <v>6</v>
      </c>
      <c r="D12" s="155">
        <v>0</v>
      </c>
      <c r="E12" s="80">
        <f t="shared" si="0"/>
        <v>6</v>
      </c>
      <c r="F12" s="42"/>
      <c r="G12" s="35" t="s">
        <v>56</v>
      </c>
      <c r="H12" s="54">
        <v>5.5</v>
      </c>
      <c r="I12" s="55">
        <v>0</v>
      </c>
      <c r="J12" s="56">
        <f t="shared" si="1"/>
        <v>5.5</v>
      </c>
      <c r="K12" s="43"/>
      <c r="L12" s="35" t="s">
        <v>36</v>
      </c>
      <c r="M12" s="54">
        <v>5.5</v>
      </c>
      <c r="N12" s="81">
        <v>-0.5</v>
      </c>
      <c r="O12" s="80">
        <f t="shared" si="2"/>
        <v>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70</v>
      </c>
      <c r="C13" s="154">
        <v>7</v>
      </c>
      <c r="D13" s="155">
        <v>4</v>
      </c>
      <c r="E13" s="80">
        <f t="shared" si="0"/>
        <v>11</v>
      </c>
      <c r="F13" s="42"/>
      <c r="G13" s="35" t="s">
        <v>209</v>
      </c>
      <c r="H13" s="54">
        <v>5.5</v>
      </c>
      <c r="I13" s="55">
        <v>0</v>
      </c>
      <c r="J13" s="56">
        <f t="shared" si="1"/>
        <v>5.5</v>
      </c>
      <c r="K13" s="43"/>
      <c r="L13" s="35" t="s">
        <v>30</v>
      </c>
      <c r="M13" s="54">
        <v>7</v>
      </c>
      <c r="N13" s="81">
        <v>3</v>
      </c>
      <c r="O13" s="80">
        <f t="shared" si="2"/>
        <v>10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74</v>
      </c>
      <c r="C14" s="154">
        <v>5.5</v>
      </c>
      <c r="D14" s="155">
        <v>0</v>
      </c>
      <c r="E14" s="80">
        <f t="shared" si="0"/>
        <v>5.5</v>
      </c>
      <c r="F14" s="42"/>
      <c r="G14" s="35" t="s">
        <v>52</v>
      </c>
      <c r="H14" s="54">
        <v>6</v>
      </c>
      <c r="I14" s="55">
        <v>-0.5</v>
      </c>
      <c r="J14" s="56">
        <f t="shared" si="1"/>
        <v>5.5</v>
      </c>
      <c r="K14" s="43"/>
      <c r="L14" s="35" t="s">
        <v>31</v>
      </c>
      <c r="M14" s="54">
        <v>7.5</v>
      </c>
      <c r="N14" s="81">
        <v>4</v>
      </c>
      <c r="O14" s="80">
        <f t="shared" si="2"/>
        <v>11.5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72</v>
      </c>
      <c r="C15" s="156">
        <v>7</v>
      </c>
      <c r="D15" s="157">
        <v>3</v>
      </c>
      <c r="E15" s="158">
        <f t="shared" si="0"/>
        <v>10</v>
      </c>
      <c r="F15" s="42"/>
      <c r="G15" s="37" t="s">
        <v>172</v>
      </c>
      <c r="H15" s="60">
        <v>5.5</v>
      </c>
      <c r="I15" s="61">
        <v>0</v>
      </c>
      <c r="J15" s="62">
        <f t="shared" si="1"/>
        <v>5.5</v>
      </c>
      <c r="K15" s="43"/>
      <c r="L15" s="37" t="s">
        <v>187</v>
      </c>
      <c r="M15" s="60">
        <v>5.5</v>
      </c>
      <c r="N15" s="82">
        <v>0</v>
      </c>
      <c r="O15" s="83">
        <f t="shared" si="2"/>
        <v>5.5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63"/>
      <c r="D16" s="84"/>
      <c r="E16" s="65"/>
      <c r="F16" s="44"/>
      <c r="G16" s="38"/>
      <c r="H16" s="63"/>
      <c r="I16" s="64"/>
      <c r="J16" s="65"/>
      <c r="K16" s="43"/>
      <c r="L16" s="38"/>
      <c r="M16" s="63"/>
      <c r="N16" s="84"/>
      <c r="O16" s="65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9" t="s">
        <v>63</v>
      </c>
      <c r="C17" s="159">
        <v>6</v>
      </c>
      <c r="D17" s="160">
        <v>-1</v>
      </c>
      <c r="E17" s="161">
        <f>C17+D17</f>
        <v>5</v>
      </c>
      <c r="F17" s="44"/>
      <c r="G17" s="39" t="s">
        <v>54</v>
      </c>
      <c r="H17" s="66" t="s">
        <v>157</v>
      </c>
      <c r="I17" s="67" t="s">
        <v>157</v>
      </c>
      <c r="J17" s="77" t="s">
        <v>157</v>
      </c>
      <c r="K17" s="45"/>
      <c r="L17" s="39" t="s">
        <v>281</v>
      </c>
      <c r="M17" s="66" t="s">
        <v>157</v>
      </c>
      <c r="N17" s="169" t="s">
        <v>157</v>
      </c>
      <c r="O17" s="161" t="s">
        <v>157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0" t="s">
        <v>55</v>
      </c>
      <c r="C18" s="162">
        <v>5.5</v>
      </c>
      <c r="D18" s="163">
        <v>0</v>
      </c>
      <c r="E18" s="65">
        <f t="shared" si="0"/>
        <v>5.5</v>
      </c>
      <c r="F18" s="44"/>
      <c r="G18" s="40" t="s">
        <v>194</v>
      </c>
      <c r="H18" s="72" t="s">
        <v>157</v>
      </c>
      <c r="I18" s="73" t="s">
        <v>157</v>
      </c>
      <c r="J18" s="71" t="s">
        <v>157</v>
      </c>
      <c r="K18" s="45"/>
      <c r="L18" s="40" t="s">
        <v>34</v>
      </c>
      <c r="M18" s="69">
        <v>6.5</v>
      </c>
      <c r="N18" s="88">
        <v>1</v>
      </c>
      <c r="O18" s="89">
        <f t="shared" si="2"/>
        <v>7.5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0" t="s">
        <v>71</v>
      </c>
      <c r="C19" s="164">
        <v>7</v>
      </c>
      <c r="D19" s="165">
        <v>3</v>
      </c>
      <c r="E19" s="65">
        <f t="shared" si="0"/>
        <v>10</v>
      </c>
      <c r="F19" s="44"/>
      <c r="G19" s="40" t="s">
        <v>220</v>
      </c>
      <c r="H19" s="72" t="s">
        <v>157</v>
      </c>
      <c r="I19" s="73" t="s">
        <v>157</v>
      </c>
      <c r="J19" s="71" t="s">
        <v>157</v>
      </c>
      <c r="K19" s="45"/>
      <c r="L19" s="40" t="s">
        <v>32</v>
      </c>
      <c r="M19" s="69">
        <v>6</v>
      </c>
      <c r="N19" s="88">
        <v>0</v>
      </c>
      <c r="O19" s="89">
        <f t="shared" si="2"/>
        <v>6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0" t="s">
        <v>245</v>
      </c>
      <c r="C20" s="164">
        <v>7</v>
      </c>
      <c r="D20" s="165">
        <v>1</v>
      </c>
      <c r="E20" s="65">
        <f t="shared" si="0"/>
        <v>8</v>
      </c>
      <c r="F20" s="44"/>
      <c r="G20" s="40" t="s">
        <v>169</v>
      </c>
      <c r="H20" s="72" t="s">
        <v>157</v>
      </c>
      <c r="I20" s="73" t="s">
        <v>157</v>
      </c>
      <c r="J20" s="71" t="s">
        <v>157</v>
      </c>
      <c r="K20" s="45"/>
      <c r="L20" s="40" t="s">
        <v>189</v>
      </c>
      <c r="M20" s="69" t="s">
        <v>157</v>
      </c>
      <c r="N20" s="88" t="s">
        <v>157</v>
      </c>
      <c r="O20" s="89" t="s">
        <v>157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0" t="s">
        <v>268</v>
      </c>
      <c r="C21" s="164">
        <v>6.5</v>
      </c>
      <c r="D21" s="165">
        <v>0</v>
      </c>
      <c r="E21" s="65">
        <f t="shared" si="0"/>
        <v>6.5</v>
      </c>
      <c r="F21" s="44"/>
      <c r="G21" s="35" t="s">
        <v>48</v>
      </c>
      <c r="H21" s="54">
        <v>6.5</v>
      </c>
      <c r="I21" s="55">
        <v>0</v>
      </c>
      <c r="J21" s="56">
        <f t="shared" si="1"/>
        <v>6.5</v>
      </c>
      <c r="K21" s="45"/>
      <c r="L21" s="35" t="s">
        <v>203</v>
      </c>
      <c r="M21" s="54">
        <v>5</v>
      </c>
      <c r="N21" s="81">
        <v>-0.5</v>
      </c>
      <c r="O21" s="80">
        <f t="shared" si="2"/>
        <v>4.5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0" t="s">
        <v>151</v>
      </c>
      <c r="C22" s="164">
        <v>5</v>
      </c>
      <c r="D22" s="165">
        <v>0</v>
      </c>
      <c r="E22" s="65">
        <f t="shared" si="0"/>
        <v>5</v>
      </c>
      <c r="F22" s="44"/>
      <c r="G22" s="40" t="s">
        <v>49</v>
      </c>
      <c r="H22" s="72">
        <v>5</v>
      </c>
      <c r="I22" s="73">
        <v>0</v>
      </c>
      <c r="J22" s="71">
        <f t="shared" si="1"/>
        <v>5</v>
      </c>
      <c r="K22" s="45"/>
      <c r="L22" s="40" t="s">
        <v>37</v>
      </c>
      <c r="M22" s="69">
        <v>5</v>
      </c>
      <c r="N22" s="88">
        <v>0</v>
      </c>
      <c r="O22" s="89">
        <f t="shared" si="2"/>
        <v>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7" t="s">
        <v>200</v>
      </c>
      <c r="C23" s="164">
        <v>7</v>
      </c>
      <c r="D23" s="165">
        <v>3</v>
      </c>
      <c r="E23" s="65">
        <f t="shared" si="0"/>
        <v>10</v>
      </c>
      <c r="F23" s="44"/>
      <c r="G23" s="48" t="s">
        <v>211</v>
      </c>
      <c r="H23" s="69">
        <v>6.5</v>
      </c>
      <c r="I23" s="70">
        <v>0</v>
      </c>
      <c r="J23" s="71">
        <f t="shared" si="1"/>
        <v>6.5</v>
      </c>
      <c r="K23" s="45"/>
      <c r="L23" s="35" t="s">
        <v>40</v>
      </c>
      <c r="M23" s="54">
        <v>4</v>
      </c>
      <c r="N23" s="81">
        <v>0</v>
      </c>
      <c r="O23" s="80">
        <f t="shared" si="2"/>
        <v>4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0" t="s">
        <v>269</v>
      </c>
      <c r="C24" s="162" t="s">
        <v>157</v>
      </c>
      <c r="D24" s="163" t="s">
        <v>157</v>
      </c>
      <c r="E24" s="65" t="s">
        <v>157</v>
      </c>
      <c r="F24" s="44"/>
      <c r="G24" s="48" t="s">
        <v>50</v>
      </c>
      <c r="H24" s="72">
        <v>7</v>
      </c>
      <c r="I24" s="73">
        <v>3</v>
      </c>
      <c r="J24" s="71">
        <f t="shared" si="1"/>
        <v>10</v>
      </c>
      <c r="K24" s="45"/>
      <c r="L24" s="47" t="s">
        <v>282</v>
      </c>
      <c r="M24" s="72" t="s">
        <v>157</v>
      </c>
      <c r="N24" s="90" t="s">
        <v>157</v>
      </c>
      <c r="O24" s="65" t="s">
        <v>157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0" t="s">
        <v>202</v>
      </c>
      <c r="C25" s="164" t="s">
        <v>157</v>
      </c>
      <c r="D25" s="165" t="s">
        <v>157</v>
      </c>
      <c r="E25" s="65" t="s">
        <v>157</v>
      </c>
      <c r="F25" s="44"/>
      <c r="G25" s="48" t="s">
        <v>44</v>
      </c>
      <c r="H25" s="72">
        <v>6</v>
      </c>
      <c r="I25" s="73">
        <v>0</v>
      </c>
      <c r="J25" s="71">
        <f t="shared" si="1"/>
        <v>6</v>
      </c>
      <c r="K25" s="45"/>
      <c r="L25" s="35" t="s">
        <v>41</v>
      </c>
      <c r="M25" s="54">
        <v>5</v>
      </c>
      <c r="N25" s="81">
        <v>0</v>
      </c>
      <c r="O25" s="80">
        <f t="shared" si="2"/>
        <v>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0" t="s">
        <v>174</v>
      </c>
      <c r="C26" s="162">
        <v>6</v>
      </c>
      <c r="D26" s="163">
        <v>0</v>
      </c>
      <c r="E26" s="65">
        <f t="shared" si="0"/>
        <v>6</v>
      </c>
      <c r="F26" s="44"/>
      <c r="G26" s="40" t="s">
        <v>256</v>
      </c>
      <c r="H26" s="72">
        <v>5</v>
      </c>
      <c r="I26" s="73">
        <v>0</v>
      </c>
      <c r="J26" s="71">
        <f t="shared" si="1"/>
        <v>5</v>
      </c>
      <c r="K26" s="45"/>
      <c r="L26" s="40" t="s">
        <v>24</v>
      </c>
      <c r="M26" s="72">
        <v>5.5</v>
      </c>
      <c r="N26" s="90">
        <v>0</v>
      </c>
      <c r="O26" s="89">
        <f t="shared" si="2"/>
        <v>5.5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0" t="s">
        <v>81</v>
      </c>
      <c r="C27" s="162">
        <v>5</v>
      </c>
      <c r="D27" s="163">
        <v>0</v>
      </c>
      <c r="E27" s="65">
        <f t="shared" si="0"/>
        <v>5</v>
      </c>
      <c r="F27" s="44"/>
      <c r="G27" s="40" t="s">
        <v>46</v>
      </c>
      <c r="H27" s="69">
        <v>6</v>
      </c>
      <c r="I27" s="70">
        <v>0</v>
      </c>
      <c r="J27" s="71">
        <f t="shared" si="1"/>
        <v>6</v>
      </c>
      <c r="K27" s="45"/>
      <c r="L27" s="40" t="s">
        <v>42</v>
      </c>
      <c r="M27" s="69" t="s">
        <v>157</v>
      </c>
      <c r="N27" s="88" t="s">
        <v>157</v>
      </c>
      <c r="O27" s="89" t="s">
        <v>157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1" t="s">
        <v>84</v>
      </c>
      <c r="C28" s="166">
        <v>6</v>
      </c>
      <c r="D28" s="167">
        <v>-0.5</v>
      </c>
      <c r="E28" s="65">
        <f t="shared" si="0"/>
        <v>5.5</v>
      </c>
      <c r="F28" s="44"/>
      <c r="G28" s="41" t="s">
        <v>192</v>
      </c>
      <c r="H28" s="74" t="s">
        <v>157</v>
      </c>
      <c r="I28" s="75" t="s">
        <v>157</v>
      </c>
      <c r="J28" s="71" t="s">
        <v>157</v>
      </c>
      <c r="K28" s="45"/>
      <c r="L28" s="41" t="s">
        <v>42</v>
      </c>
      <c r="M28" s="91" t="s">
        <v>157</v>
      </c>
      <c r="N28" s="92" t="s">
        <v>157</v>
      </c>
      <c r="O28" s="89" t="s">
        <v>157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85</v>
      </c>
      <c r="C29" s="156">
        <v>-0.5</v>
      </c>
      <c r="D29" s="157">
        <v>0</v>
      </c>
      <c r="E29" s="168">
        <f t="shared" si="0"/>
        <v>-0.5</v>
      </c>
      <c r="F29" s="42"/>
      <c r="G29" s="37" t="s">
        <v>154</v>
      </c>
      <c r="H29" s="60">
        <v>0.5</v>
      </c>
      <c r="I29" s="174">
        <v>0</v>
      </c>
      <c r="J29" s="173">
        <f>H29+I29</f>
        <v>0.5</v>
      </c>
      <c r="K29" s="43"/>
      <c r="L29" s="37" t="s">
        <v>43</v>
      </c>
      <c r="M29" s="60">
        <v>1</v>
      </c>
      <c r="N29" s="82">
        <v>0</v>
      </c>
      <c r="O29" s="93">
        <f t="shared" si="2"/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27" t="s">
        <v>21</v>
      </c>
      <c r="C30" s="177">
        <f>18.5/3</f>
        <v>6.166666666666667</v>
      </c>
      <c r="D30" s="168">
        <v>0</v>
      </c>
      <c r="E30" s="173">
        <v>0</v>
      </c>
      <c r="F30" s="42"/>
      <c r="G30" s="127" t="s">
        <v>21</v>
      </c>
      <c r="H30" s="177">
        <f>18.5/3</f>
        <v>6.166666666666667</v>
      </c>
      <c r="I30" s="168">
        <v>0</v>
      </c>
      <c r="J30" s="173">
        <v>0</v>
      </c>
      <c r="K30" s="43"/>
      <c r="L30" s="127" t="s">
        <v>21</v>
      </c>
      <c r="M30" s="177">
        <f>15/3</f>
        <v>5</v>
      </c>
      <c r="N30" s="168">
        <v>0</v>
      </c>
      <c r="O30" s="173"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1" t="s">
        <v>2</v>
      </c>
      <c r="C32" s="102">
        <f>C5+C6+C7+C8+C9+C10+C11+C12+C13+C14+C15+C29</f>
        <v>66</v>
      </c>
      <c r="D32" s="103">
        <f>D5+D6+D7+D8+D9+D10+D11+D12+D13+D14+D15+D29+D30</f>
        <v>5</v>
      </c>
      <c r="E32" s="104">
        <f>C32+D32</f>
        <v>71</v>
      </c>
      <c r="F32" s="24"/>
      <c r="G32" s="108" t="s">
        <v>2</v>
      </c>
      <c r="H32" s="109">
        <f>H5+H6+H7+H8+H21+H10+H11+H12+H13+H14+H15+H29</f>
        <v>65.5</v>
      </c>
      <c r="I32" s="110">
        <f>I5+I6+I7+I8+I21+I10+I11+I12+I13+I14+I15+I29+I30</f>
        <v>-3</v>
      </c>
      <c r="J32" s="111">
        <f>H32+I32</f>
        <v>62.5</v>
      </c>
      <c r="K32" s="30"/>
      <c r="L32" s="113" t="s">
        <v>2</v>
      </c>
      <c r="M32" s="114">
        <f>M5+M23+M25+M8+M21+M10+M11+M12+M13+M14+M15+M29</f>
        <v>64</v>
      </c>
      <c r="N32" s="115">
        <f>N5+N23+N25+N8+N21+N10+N11+N12+N13+N14+N15+N29+N30</f>
        <v>4.5</v>
      </c>
      <c r="O32" s="116">
        <f>M32+N32</f>
        <v>68.5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91" t="s">
        <v>12</v>
      </c>
      <c r="C34" s="192"/>
      <c r="D34" s="192"/>
      <c r="E34" s="193"/>
      <c r="F34" s="26"/>
      <c r="G34" s="194" t="s">
        <v>11</v>
      </c>
      <c r="H34" s="195"/>
      <c r="I34" s="195"/>
      <c r="J34" s="196"/>
      <c r="K34" s="21"/>
      <c r="L34" s="197" t="s">
        <v>150</v>
      </c>
      <c r="M34" s="198"/>
      <c r="N34" s="198"/>
      <c r="O34" s="199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21" t="s">
        <v>0</v>
      </c>
      <c r="C35" s="121" t="s">
        <v>4</v>
      </c>
      <c r="D35" s="121" t="s">
        <v>3</v>
      </c>
      <c r="E35" s="121" t="s">
        <v>1</v>
      </c>
      <c r="F35" s="26"/>
      <c r="G35" s="122" t="s">
        <v>0</v>
      </c>
      <c r="H35" s="122" t="s">
        <v>4</v>
      </c>
      <c r="I35" s="122" t="s">
        <v>3</v>
      </c>
      <c r="J35" s="122" t="s">
        <v>1</v>
      </c>
      <c r="K35" s="22"/>
      <c r="L35" s="128" t="s">
        <v>0</v>
      </c>
      <c r="M35" s="128" t="s">
        <v>4</v>
      </c>
      <c r="N35" s="128" t="s">
        <v>3</v>
      </c>
      <c r="O35" s="128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243</v>
      </c>
      <c r="C36" s="78">
        <v>6</v>
      </c>
      <c r="D36" s="52">
        <v>1</v>
      </c>
      <c r="E36" s="53">
        <f>C36+D36</f>
        <v>7</v>
      </c>
      <c r="F36" s="43"/>
      <c r="G36" s="34" t="s">
        <v>86</v>
      </c>
      <c r="H36" s="51">
        <v>6</v>
      </c>
      <c r="I36" s="79">
        <v>-1</v>
      </c>
      <c r="J36" s="153">
        <f>H36+I36</f>
        <v>5</v>
      </c>
      <c r="K36" s="42"/>
      <c r="L36" s="34" t="s">
        <v>105</v>
      </c>
      <c r="M36" s="78">
        <v>6</v>
      </c>
      <c r="N36" s="52">
        <v>-1</v>
      </c>
      <c r="O36" s="53">
        <f>M36+N36</f>
        <v>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208</v>
      </c>
      <c r="C37" s="54" t="s">
        <v>158</v>
      </c>
      <c r="D37" s="55" t="s">
        <v>158</v>
      </c>
      <c r="E37" s="56" t="s">
        <v>158</v>
      </c>
      <c r="F37" s="43"/>
      <c r="G37" s="35" t="s">
        <v>177</v>
      </c>
      <c r="H37" s="54">
        <v>5.5</v>
      </c>
      <c r="I37" s="81">
        <v>0</v>
      </c>
      <c r="J37" s="80">
        <f aca="true" t="shared" si="3" ref="J37:J60">H37+I37</f>
        <v>5.5</v>
      </c>
      <c r="K37" s="42"/>
      <c r="L37" s="35" t="s">
        <v>275</v>
      </c>
      <c r="M37" s="54">
        <v>5</v>
      </c>
      <c r="N37" s="55">
        <v>-0.5</v>
      </c>
      <c r="O37" s="56">
        <f aca="true" t="shared" si="4" ref="O37:O60">M37+N37</f>
        <v>4.5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128</v>
      </c>
      <c r="C38" s="54">
        <v>6.5</v>
      </c>
      <c r="D38" s="55">
        <v>0</v>
      </c>
      <c r="E38" s="56">
        <f aca="true" t="shared" si="5" ref="E38:E60">C38+D38</f>
        <v>6.5</v>
      </c>
      <c r="F38" s="43"/>
      <c r="G38" s="35" t="s">
        <v>88</v>
      </c>
      <c r="H38" s="54">
        <v>6</v>
      </c>
      <c r="I38" s="81">
        <v>0</v>
      </c>
      <c r="J38" s="80">
        <f t="shared" si="3"/>
        <v>6</v>
      </c>
      <c r="K38" s="42"/>
      <c r="L38" s="35" t="s">
        <v>107</v>
      </c>
      <c r="M38" s="54">
        <v>6</v>
      </c>
      <c r="N38" s="55">
        <v>1</v>
      </c>
      <c r="O38" s="56">
        <f t="shared" si="4"/>
        <v>7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127</v>
      </c>
      <c r="C39" s="54">
        <v>6.5</v>
      </c>
      <c r="D39" s="55">
        <v>0</v>
      </c>
      <c r="E39" s="56">
        <f t="shared" si="5"/>
        <v>6.5</v>
      </c>
      <c r="F39" s="43"/>
      <c r="G39" s="35" t="s">
        <v>180</v>
      </c>
      <c r="H39" s="54">
        <v>6.5</v>
      </c>
      <c r="I39" s="81">
        <v>1</v>
      </c>
      <c r="J39" s="80">
        <f t="shared" si="3"/>
        <v>7.5</v>
      </c>
      <c r="K39" s="42"/>
      <c r="L39" s="35" t="s">
        <v>270</v>
      </c>
      <c r="M39" s="54">
        <v>6</v>
      </c>
      <c r="N39" s="55">
        <v>0</v>
      </c>
      <c r="O39" s="56">
        <f t="shared" si="4"/>
        <v>6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123</v>
      </c>
      <c r="C40" s="54">
        <v>5.5</v>
      </c>
      <c r="D40" s="55">
        <v>0</v>
      </c>
      <c r="E40" s="56">
        <f t="shared" si="5"/>
        <v>5.5</v>
      </c>
      <c r="F40" s="43"/>
      <c r="G40" s="35" t="s">
        <v>90</v>
      </c>
      <c r="H40" s="54">
        <v>7</v>
      </c>
      <c r="I40" s="81">
        <v>3</v>
      </c>
      <c r="J40" s="80">
        <f t="shared" si="3"/>
        <v>10</v>
      </c>
      <c r="K40" s="42"/>
      <c r="L40" s="35" t="s">
        <v>196</v>
      </c>
      <c r="M40" s="54">
        <v>6.5</v>
      </c>
      <c r="N40" s="55">
        <v>0</v>
      </c>
      <c r="O40" s="56">
        <f t="shared" si="4"/>
        <v>6.5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131</v>
      </c>
      <c r="C41" s="54">
        <v>7</v>
      </c>
      <c r="D41" s="55">
        <v>3</v>
      </c>
      <c r="E41" s="56">
        <f t="shared" si="5"/>
        <v>10</v>
      </c>
      <c r="F41" s="43"/>
      <c r="G41" s="35" t="s">
        <v>91</v>
      </c>
      <c r="H41" s="54" t="s">
        <v>158</v>
      </c>
      <c r="I41" s="81" t="s">
        <v>158</v>
      </c>
      <c r="J41" s="80" t="s">
        <v>158</v>
      </c>
      <c r="K41" s="42"/>
      <c r="L41" s="35" t="s">
        <v>266</v>
      </c>
      <c r="M41" s="54">
        <v>6</v>
      </c>
      <c r="N41" s="55">
        <v>0</v>
      </c>
      <c r="O41" s="56">
        <f t="shared" si="4"/>
        <v>6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132</v>
      </c>
      <c r="C42" s="54">
        <v>6</v>
      </c>
      <c r="D42" s="55">
        <v>0</v>
      </c>
      <c r="E42" s="56">
        <f t="shared" si="5"/>
        <v>6</v>
      </c>
      <c r="F42" s="43"/>
      <c r="G42" s="35" t="s">
        <v>92</v>
      </c>
      <c r="H42" s="54">
        <v>7.5</v>
      </c>
      <c r="I42" s="81">
        <v>4</v>
      </c>
      <c r="J42" s="80">
        <f t="shared" si="3"/>
        <v>11.5</v>
      </c>
      <c r="K42" s="42"/>
      <c r="L42" s="35" t="s">
        <v>120</v>
      </c>
      <c r="M42" s="54">
        <v>6</v>
      </c>
      <c r="N42" s="55">
        <v>0</v>
      </c>
      <c r="O42" s="56">
        <f t="shared" si="4"/>
        <v>6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130</v>
      </c>
      <c r="C43" s="54">
        <v>5</v>
      </c>
      <c r="D43" s="55">
        <v>-0.5</v>
      </c>
      <c r="E43" s="56">
        <f t="shared" si="5"/>
        <v>4.5</v>
      </c>
      <c r="F43" s="43"/>
      <c r="G43" s="35" t="s">
        <v>259</v>
      </c>
      <c r="H43" s="54">
        <v>6</v>
      </c>
      <c r="I43" s="81">
        <v>-0.5</v>
      </c>
      <c r="J43" s="80">
        <f t="shared" si="3"/>
        <v>5.5</v>
      </c>
      <c r="K43" s="42"/>
      <c r="L43" s="35" t="s">
        <v>110</v>
      </c>
      <c r="M43" s="54">
        <v>7</v>
      </c>
      <c r="N43" s="55">
        <v>0</v>
      </c>
      <c r="O43" s="56">
        <f t="shared" si="4"/>
        <v>7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142</v>
      </c>
      <c r="C44" s="54">
        <v>6</v>
      </c>
      <c r="D44" s="55">
        <v>-0.5</v>
      </c>
      <c r="E44" s="56">
        <f t="shared" si="5"/>
        <v>5.5</v>
      </c>
      <c r="F44" s="43"/>
      <c r="G44" s="35" t="s">
        <v>156</v>
      </c>
      <c r="H44" s="54">
        <v>7</v>
      </c>
      <c r="I44" s="81">
        <v>1</v>
      </c>
      <c r="J44" s="80">
        <f t="shared" si="3"/>
        <v>8</v>
      </c>
      <c r="K44" s="42"/>
      <c r="L44" s="35" t="s">
        <v>264</v>
      </c>
      <c r="M44" s="54">
        <v>7</v>
      </c>
      <c r="N44" s="55">
        <v>3</v>
      </c>
      <c r="O44" s="56">
        <f t="shared" si="4"/>
        <v>10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135</v>
      </c>
      <c r="C45" s="54">
        <v>7</v>
      </c>
      <c r="D45" s="55">
        <v>3</v>
      </c>
      <c r="E45" s="56">
        <f t="shared" si="5"/>
        <v>10</v>
      </c>
      <c r="F45" s="43"/>
      <c r="G45" s="35" t="s">
        <v>95</v>
      </c>
      <c r="H45" s="54">
        <v>8</v>
      </c>
      <c r="I45" s="81">
        <v>5.5</v>
      </c>
      <c r="J45" s="80">
        <f t="shared" si="3"/>
        <v>13.5</v>
      </c>
      <c r="K45" s="42"/>
      <c r="L45" s="35" t="s">
        <v>165</v>
      </c>
      <c r="M45" s="54" t="s">
        <v>158</v>
      </c>
      <c r="N45" s="55" t="s">
        <v>158</v>
      </c>
      <c r="O45" s="56" t="s">
        <v>158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134</v>
      </c>
      <c r="C46" s="60">
        <v>6</v>
      </c>
      <c r="D46" s="61">
        <v>0</v>
      </c>
      <c r="E46" s="62">
        <f t="shared" si="5"/>
        <v>6</v>
      </c>
      <c r="F46" s="43"/>
      <c r="G46" s="37" t="s">
        <v>97</v>
      </c>
      <c r="H46" s="60">
        <v>5.5</v>
      </c>
      <c r="I46" s="82">
        <v>0</v>
      </c>
      <c r="J46" s="83">
        <f t="shared" si="3"/>
        <v>5.5</v>
      </c>
      <c r="K46" s="42"/>
      <c r="L46" s="37" t="s">
        <v>181</v>
      </c>
      <c r="M46" s="60">
        <v>6</v>
      </c>
      <c r="N46" s="61">
        <v>0</v>
      </c>
      <c r="O46" s="62">
        <f t="shared" si="4"/>
        <v>6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63"/>
      <c r="D47" s="64"/>
      <c r="E47" s="65"/>
      <c r="F47" s="43"/>
      <c r="G47" s="38"/>
      <c r="H47" s="63"/>
      <c r="I47" s="84"/>
      <c r="J47" s="65"/>
      <c r="K47" s="44"/>
      <c r="L47" s="38"/>
      <c r="M47" s="63"/>
      <c r="N47" s="64"/>
      <c r="O47" s="65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9" t="s">
        <v>280</v>
      </c>
      <c r="C48" s="66" t="s">
        <v>157</v>
      </c>
      <c r="D48" s="67" t="s">
        <v>157</v>
      </c>
      <c r="E48" s="77" t="s">
        <v>157</v>
      </c>
      <c r="F48" s="45"/>
      <c r="G48" s="39" t="s">
        <v>96</v>
      </c>
      <c r="H48" s="66" t="s">
        <v>157</v>
      </c>
      <c r="I48" s="169" t="s">
        <v>157</v>
      </c>
      <c r="J48" s="161" t="s">
        <v>157</v>
      </c>
      <c r="K48" s="44"/>
      <c r="L48" s="39" t="s">
        <v>276</v>
      </c>
      <c r="M48" s="66">
        <v>6</v>
      </c>
      <c r="N48" s="67">
        <v>1</v>
      </c>
      <c r="O48" s="77">
        <f t="shared" si="4"/>
        <v>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35" t="s">
        <v>257</v>
      </c>
      <c r="C49" s="54">
        <v>5.5</v>
      </c>
      <c r="D49" s="55">
        <v>0</v>
      </c>
      <c r="E49" s="56">
        <f t="shared" si="5"/>
        <v>5.5</v>
      </c>
      <c r="F49" s="45"/>
      <c r="G49" s="40" t="s">
        <v>272</v>
      </c>
      <c r="H49" s="72" t="s">
        <v>157</v>
      </c>
      <c r="I49" s="90" t="s">
        <v>157</v>
      </c>
      <c r="J49" s="65" t="s">
        <v>157</v>
      </c>
      <c r="K49" s="44"/>
      <c r="L49" s="35" t="s">
        <v>114</v>
      </c>
      <c r="M49" s="54">
        <v>6</v>
      </c>
      <c r="N49" s="55">
        <v>0</v>
      </c>
      <c r="O49" s="56">
        <f t="shared" si="4"/>
        <v>6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0" t="s">
        <v>138</v>
      </c>
      <c r="C50" s="69">
        <v>5.5</v>
      </c>
      <c r="D50" s="70">
        <v>0</v>
      </c>
      <c r="E50" s="71">
        <f t="shared" si="5"/>
        <v>5.5</v>
      </c>
      <c r="F50" s="45"/>
      <c r="G50" s="40" t="s">
        <v>274</v>
      </c>
      <c r="H50" s="69">
        <v>5.5</v>
      </c>
      <c r="I50" s="88">
        <v>0</v>
      </c>
      <c r="J50" s="65">
        <f t="shared" si="3"/>
        <v>5.5</v>
      </c>
      <c r="K50" s="44"/>
      <c r="L50" s="40" t="s">
        <v>228</v>
      </c>
      <c r="M50" s="72">
        <v>5</v>
      </c>
      <c r="N50" s="73">
        <v>0</v>
      </c>
      <c r="O50" s="71">
        <f t="shared" si="4"/>
        <v>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0" t="s">
        <v>141</v>
      </c>
      <c r="C51" s="72">
        <v>7.5</v>
      </c>
      <c r="D51" s="73">
        <v>3</v>
      </c>
      <c r="E51" s="71">
        <f t="shared" si="5"/>
        <v>10.5</v>
      </c>
      <c r="F51" s="45"/>
      <c r="G51" s="40" t="s">
        <v>155</v>
      </c>
      <c r="H51" s="69">
        <v>5</v>
      </c>
      <c r="I51" s="88">
        <v>0</v>
      </c>
      <c r="J51" s="65">
        <f t="shared" si="3"/>
        <v>5</v>
      </c>
      <c r="K51" s="44"/>
      <c r="L51" s="40" t="s">
        <v>265</v>
      </c>
      <c r="M51" s="72" t="s">
        <v>157</v>
      </c>
      <c r="N51" s="73" t="s">
        <v>157</v>
      </c>
      <c r="O51" s="71" t="s">
        <v>157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7" t="s">
        <v>143</v>
      </c>
      <c r="C52" s="72">
        <v>5</v>
      </c>
      <c r="D52" s="73">
        <v>0</v>
      </c>
      <c r="E52" s="71">
        <f t="shared" si="5"/>
        <v>5</v>
      </c>
      <c r="F52" s="45"/>
      <c r="G52" s="35" t="s">
        <v>215</v>
      </c>
      <c r="H52" s="54">
        <v>6.5</v>
      </c>
      <c r="I52" s="81">
        <v>0</v>
      </c>
      <c r="J52" s="80">
        <f t="shared" si="3"/>
        <v>6.5</v>
      </c>
      <c r="K52" s="44"/>
      <c r="L52" s="40" t="s">
        <v>182</v>
      </c>
      <c r="M52" s="72" t="s">
        <v>157</v>
      </c>
      <c r="N52" s="73" t="s">
        <v>157</v>
      </c>
      <c r="O52" s="71" t="s">
        <v>157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0" t="s">
        <v>145</v>
      </c>
      <c r="C53" s="72">
        <v>6.5</v>
      </c>
      <c r="D53" s="73">
        <v>0</v>
      </c>
      <c r="E53" s="71">
        <f t="shared" si="5"/>
        <v>6.5</v>
      </c>
      <c r="F53" s="45"/>
      <c r="G53" s="40" t="s">
        <v>93</v>
      </c>
      <c r="H53" s="69">
        <v>6</v>
      </c>
      <c r="I53" s="88">
        <v>-0.5</v>
      </c>
      <c r="J53" s="65">
        <f t="shared" si="3"/>
        <v>5.5</v>
      </c>
      <c r="K53" s="44"/>
      <c r="L53" s="40" t="s">
        <v>118</v>
      </c>
      <c r="M53" s="72" t="s">
        <v>157</v>
      </c>
      <c r="N53" s="73" t="s">
        <v>157</v>
      </c>
      <c r="O53" s="71" t="s">
        <v>157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7" t="s">
        <v>236</v>
      </c>
      <c r="C54" s="72">
        <v>6</v>
      </c>
      <c r="D54" s="73">
        <v>0</v>
      </c>
      <c r="E54" s="71">
        <f t="shared" si="5"/>
        <v>6</v>
      </c>
      <c r="F54" s="45"/>
      <c r="G54" s="40" t="s">
        <v>179</v>
      </c>
      <c r="H54" s="69" t="s">
        <v>161</v>
      </c>
      <c r="I54" s="88" t="s">
        <v>161</v>
      </c>
      <c r="J54" s="65" t="s">
        <v>161</v>
      </c>
      <c r="K54" s="44"/>
      <c r="L54" s="40" t="s">
        <v>277</v>
      </c>
      <c r="M54" s="69">
        <v>5.5</v>
      </c>
      <c r="N54" s="70">
        <v>0</v>
      </c>
      <c r="O54" s="71">
        <f t="shared" si="4"/>
        <v>5.5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0" t="s">
        <v>207</v>
      </c>
      <c r="C55" s="69" t="s">
        <v>157</v>
      </c>
      <c r="D55" s="70" t="s">
        <v>157</v>
      </c>
      <c r="E55" s="71" t="s">
        <v>157</v>
      </c>
      <c r="F55" s="45"/>
      <c r="G55" s="40" t="s">
        <v>216</v>
      </c>
      <c r="H55" s="69" t="s">
        <v>157</v>
      </c>
      <c r="I55" s="88" t="s">
        <v>157</v>
      </c>
      <c r="J55" s="65" t="s">
        <v>157</v>
      </c>
      <c r="K55" s="44"/>
      <c r="L55" s="40" t="s">
        <v>278</v>
      </c>
      <c r="M55" s="69" t="s">
        <v>161</v>
      </c>
      <c r="N55" s="70" t="s">
        <v>161</v>
      </c>
      <c r="O55" s="71" t="s">
        <v>161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7" t="s">
        <v>224</v>
      </c>
      <c r="C56" s="72">
        <v>6</v>
      </c>
      <c r="D56" s="73">
        <v>0</v>
      </c>
      <c r="E56" s="71">
        <f t="shared" si="5"/>
        <v>6</v>
      </c>
      <c r="F56" s="45"/>
      <c r="G56" s="40" t="s">
        <v>102</v>
      </c>
      <c r="H56" s="69">
        <v>6.5</v>
      </c>
      <c r="I56" s="88">
        <v>0</v>
      </c>
      <c r="J56" s="65">
        <f t="shared" si="3"/>
        <v>6.5</v>
      </c>
      <c r="K56" s="44"/>
      <c r="L56" s="40" t="s">
        <v>197</v>
      </c>
      <c r="M56" s="72">
        <v>6</v>
      </c>
      <c r="N56" s="73">
        <v>0</v>
      </c>
      <c r="O56" s="71">
        <f t="shared" si="4"/>
        <v>6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7" t="s">
        <v>148</v>
      </c>
      <c r="C57" s="72" t="s">
        <v>157</v>
      </c>
      <c r="D57" s="73" t="s">
        <v>157</v>
      </c>
      <c r="E57" s="71" t="s">
        <v>157</v>
      </c>
      <c r="F57" s="45"/>
      <c r="G57" s="129" t="s">
        <v>101</v>
      </c>
      <c r="H57" s="170">
        <v>6</v>
      </c>
      <c r="I57" s="171">
        <v>0</v>
      </c>
      <c r="J57" s="65">
        <f t="shared" si="3"/>
        <v>6</v>
      </c>
      <c r="K57" s="44"/>
      <c r="L57" s="40" t="s">
        <v>124</v>
      </c>
      <c r="M57" s="72" t="s">
        <v>157</v>
      </c>
      <c r="N57" s="73" t="s">
        <v>157</v>
      </c>
      <c r="O57" s="71" t="s">
        <v>157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0" t="s">
        <v>248</v>
      </c>
      <c r="C58" s="69" t="s">
        <v>157</v>
      </c>
      <c r="D58" s="70" t="s">
        <v>157</v>
      </c>
      <c r="E58" s="71" t="s">
        <v>157</v>
      </c>
      <c r="F58" s="45"/>
      <c r="G58" s="40" t="s">
        <v>42</v>
      </c>
      <c r="H58" s="69" t="s">
        <v>157</v>
      </c>
      <c r="I58" s="88" t="s">
        <v>157</v>
      </c>
      <c r="J58" s="65" t="s">
        <v>157</v>
      </c>
      <c r="K58" s="44"/>
      <c r="L58" s="40" t="s">
        <v>271</v>
      </c>
      <c r="M58" s="69" t="s">
        <v>157</v>
      </c>
      <c r="N58" s="70" t="s">
        <v>157</v>
      </c>
      <c r="O58" s="71" t="s">
        <v>157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1" t="s">
        <v>146</v>
      </c>
      <c r="C59" s="74" t="s">
        <v>157</v>
      </c>
      <c r="D59" s="75" t="s">
        <v>157</v>
      </c>
      <c r="E59" s="71" t="s">
        <v>157</v>
      </c>
      <c r="F59" s="45"/>
      <c r="G59" s="41" t="s">
        <v>42</v>
      </c>
      <c r="H59" s="91" t="s">
        <v>157</v>
      </c>
      <c r="I59" s="92" t="s">
        <v>157</v>
      </c>
      <c r="J59" s="65" t="s">
        <v>157</v>
      </c>
      <c r="K59" s="44"/>
      <c r="L59" s="41" t="s">
        <v>238</v>
      </c>
      <c r="M59" s="74">
        <v>5.5</v>
      </c>
      <c r="N59" s="75">
        <v>0</v>
      </c>
      <c r="O59" s="71">
        <f t="shared" si="4"/>
        <v>5.5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149</v>
      </c>
      <c r="C60" s="60">
        <v>1.5</v>
      </c>
      <c r="D60" s="61">
        <v>0</v>
      </c>
      <c r="E60" s="76">
        <f t="shared" si="5"/>
        <v>1.5</v>
      </c>
      <c r="F60" s="43"/>
      <c r="G60" s="37" t="s">
        <v>104</v>
      </c>
      <c r="H60" s="156">
        <v>0.5</v>
      </c>
      <c r="I60" s="172">
        <v>0</v>
      </c>
      <c r="J60" s="173">
        <f t="shared" si="3"/>
        <v>0.5</v>
      </c>
      <c r="K60" s="42"/>
      <c r="L60" s="37" t="s">
        <v>279</v>
      </c>
      <c r="M60" s="60">
        <v>2</v>
      </c>
      <c r="N60" s="61">
        <v>0</v>
      </c>
      <c r="O60" s="76">
        <f t="shared" si="4"/>
        <v>2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27" t="s">
        <v>21</v>
      </c>
      <c r="C61" s="177">
        <f>18.5/3</f>
        <v>6.166666666666667</v>
      </c>
      <c r="D61" s="168">
        <v>0</v>
      </c>
      <c r="E61" s="173">
        <v>0</v>
      </c>
      <c r="F61" s="43"/>
      <c r="G61" s="127" t="s">
        <v>21</v>
      </c>
      <c r="H61" s="177">
        <f>18/3</f>
        <v>6</v>
      </c>
      <c r="I61" s="168">
        <v>0</v>
      </c>
      <c r="J61" s="173">
        <v>0</v>
      </c>
      <c r="K61" s="42"/>
      <c r="L61" s="127" t="s">
        <v>21</v>
      </c>
      <c r="M61" s="177">
        <f>17/3</f>
        <v>5.666666666666667</v>
      </c>
      <c r="N61" s="168">
        <v>0</v>
      </c>
      <c r="O61" s="173"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2"/>
      <c r="C62" s="1"/>
      <c r="D62" s="1"/>
      <c r="E62" s="20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7" t="s">
        <v>2</v>
      </c>
      <c r="C63" s="118">
        <f>C36+C49+C38+C39+C40+C41+C42+C43+C44+C45+C46+C60</f>
        <v>68.5</v>
      </c>
      <c r="D63" s="119">
        <f>D36+D49+D38+D39+D40+D41+D42+D43+D44+D45+D46+D60+D61</f>
        <v>6</v>
      </c>
      <c r="E63" s="120">
        <f>C63+D63</f>
        <v>74.5</v>
      </c>
      <c r="F63" s="28"/>
      <c r="G63" s="126" t="s">
        <v>2</v>
      </c>
      <c r="H63" s="125">
        <f>H36+H37+H38+H39+H40+H52+H42+H43+H44+H45+H46+H60</f>
        <v>72</v>
      </c>
      <c r="I63" s="124">
        <f>I36+I37+I38+I39+I40+I52+I42+I43+I44+I45+I46+I60+I61</f>
        <v>13</v>
      </c>
      <c r="J63" s="123">
        <f>H63+I63</f>
        <v>85</v>
      </c>
      <c r="K63" s="32"/>
      <c r="L63" s="139" t="s">
        <v>2</v>
      </c>
      <c r="M63" s="140">
        <f>M36+M37+M38+M39+M40+M41+M42+M43+M44+M49+M46+M60</f>
        <v>69.5</v>
      </c>
      <c r="N63" s="141">
        <f>N36+N37+N38+N39+N40+N41+N42+N43+N44+N49+N46+N60+N61</f>
        <v>2.5</v>
      </c>
      <c r="O63" s="142">
        <f>M63+N63</f>
        <v>72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"/>
      <c r="T101" s="11"/>
      <c r="U101" s="11"/>
      <c r="V101" s="11"/>
      <c r="W101" s="11"/>
      <c r="X101" s="11"/>
      <c r="Y101" s="11"/>
      <c r="Z101" s="11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"/>
      <c r="T102" s="11"/>
      <c r="U102" s="11"/>
      <c r="V102" s="11"/>
      <c r="W102" s="11"/>
      <c r="X102" s="11"/>
      <c r="Y102" s="11"/>
      <c r="Z102" s="11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5" t="s">
        <v>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8" t="s">
        <v>13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0" t="s">
        <v>6</v>
      </c>
      <c r="C3" s="201"/>
      <c r="D3" s="201"/>
      <c r="E3" s="202"/>
      <c r="F3" s="21"/>
      <c r="G3" s="203" t="s">
        <v>195</v>
      </c>
      <c r="H3" s="204"/>
      <c r="I3" s="204"/>
      <c r="J3" s="205"/>
      <c r="K3" s="26"/>
      <c r="L3" s="206" t="s">
        <v>7</v>
      </c>
      <c r="M3" s="207"/>
      <c r="N3" s="207"/>
      <c r="O3" s="208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5" t="s">
        <v>0</v>
      </c>
      <c r="C4" s="105" t="s">
        <v>4</v>
      </c>
      <c r="D4" s="105" t="s">
        <v>3</v>
      </c>
      <c r="E4" s="105" t="s">
        <v>1</v>
      </c>
      <c r="F4" s="22"/>
      <c r="G4" s="106" t="s">
        <v>0</v>
      </c>
      <c r="H4" s="106" t="s">
        <v>4</v>
      </c>
      <c r="I4" s="106" t="s">
        <v>3</v>
      </c>
      <c r="J4" s="106" t="s">
        <v>1</v>
      </c>
      <c r="K4" s="29"/>
      <c r="L4" s="112" t="s">
        <v>0</v>
      </c>
      <c r="M4" s="112" t="s">
        <v>4</v>
      </c>
      <c r="N4" s="112" t="s">
        <v>3</v>
      </c>
      <c r="O4" s="112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73</v>
      </c>
      <c r="C5" s="78">
        <v>7</v>
      </c>
      <c r="D5" s="52">
        <v>-1</v>
      </c>
      <c r="E5" s="53">
        <f aca="true" t="shared" si="0" ref="E5:E15">C5+D5</f>
        <v>6</v>
      </c>
      <c r="F5" s="42"/>
      <c r="G5" s="34" t="s">
        <v>167</v>
      </c>
      <c r="H5" s="78">
        <v>6</v>
      </c>
      <c r="I5" s="52">
        <v>-1.5</v>
      </c>
      <c r="J5" s="53">
        <f aca="true" t="shared" si="1" ref="J5:J15">H5+I5</f>
        <v>4.5</v>
      </c>
      <c r="K5" s="43"/>
      <c r="L5" s="34" t="s">
        <v>185</v>
      </c>
      <c r="M5" s="51">
        <v>6</v>
      </c>
      <c r="N5" s="52">
        <v>-2</v>
      </c>
      <c r="O5" s="53">
        <f aca="true" t="shared" si="2" ref="O5:O15">M5+N5</f>
        <v>4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174</v>
      </c>
      <c r="C6" s="54">
        <v>5.5</v>
      </c>
      <c r="D6" s="55">
        <v>0</v>
      </c>
      <c r="E6" s="56">
        <f t="shared" si="0"/>
        <v>5.5</v>
      </c>
      <c r="F6" s="42"/>
      <c r="G6" s="35" t="s">
        <v>168</v>
      </c>
      <c r="H6" s="54">
        <v>6.5</v>
      </c>
      <c r="I6" s="55">
        <v>0</v>
      </c>
      <c r="J6" s="56">
        <f t="shared" si="1"/>
        <v>6.5</v>
      </c>
      <c r="K6" s="43"/>
      <c r="L6" s="35" t="s">
        <v>25</v>
      </c>
      <c r="M6" s="54">
        <v>5</v>
      </c>
      <c r="N6" s="55">
        <v>-0.5</v>
      </c>
      <c r="O6" s="56">
        <f t="shared" si="2"/>
        <v>4.5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65</v>
      </c>
      <c r="C7" s="54">
        <v>6.5</v>
      </c>
      <c r="D7" s="55">
        <v>0</v>
      </c>
      <c r="E7" s="56">
        <f t="shared" si="0"/>
        <v>6.5</v>
      </c>
      <c r="F7" s="42"/>
      <c r="G7" s="35" t="s">
        <v>44</v>
      </c>
      <c r="H7" s="54">
        <v>6.5</v>
      </c>
      <c r="I7" s="55">
        <v>0</v>
      </c>
      <c r="J7" s="56">
        <f t="shared" si="1"/>
        <v>6.5</v>
      </c>
      <c r="K7" s="43"/>
      <c r="L7" s="35" t="s">
        <v>186</v>
      </c>
      <c r="M7" s="54">
        <v>6.5</v>
      </c>
      <c r="N7" s="55">
        <v>0</v>
      </c>
      <c r="O7" s="56">
        <f t="shared" si="2"/>
        <v>6.5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66</v>
      </c>
      <c r="C8" s="54">
        <v>6</v>
      </c>
      <c r="D8" s="55">
        <v>0</v>
      </c>
      <c r="E8" s="56">
        <f t="shared" si="0"/>
        <v>6</v>
      </c>
      <c r="F8" s="42"/>
      <c r="G8" s="35" t="s">
        <v>160</v>
      </c>
      <c r="H8" s="54" t="s">
        <v>158</v>
      </c>
      <c r="I8" s="55" t="s">
        <v>158</v>
      </c>
      <c r="J8" s="56" t="s">
        <v>158</v>
      </c>
      <c r="K8" s="43"/>
      <c r="L8" s="35" t="s">
        <v>23</v>
      </c>
      <c r="M8" s="57">
        <v>5.5</v>
      </c>
      <c r="N8" s="58">
        <v>0</v>
      </c>
      <c r="O8" s="59">
        <f t="shared" si="2"/>
        <v>5.5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67</v>
      </c>
      <c r="C9" s="54">
        <v>6.5</v>
      </c>
      <c r="D9" s="55">
        <v>0</v>
      </c>
      <c r="E9" s="56">
        <f t="shared" si="0"/>
        <v>6.5</v>
      </c>
      <c r="F9" s="42"/>
      <c r="G9" s="35" t="s">
        <v>47</v>
      </c>
      <c r="H9" s="54">
        <v>6.5</v>
      </c>
      <c r="I9" s="55">
        <v>0</v>
      </c>
      <c r="J9" s="56">
        <f t="shared" si="1"/>
        <v>6.5</v>
      </c>
      <c r="K9" s="43"/>
      <c r="L9" s="35" t="s">
        <v>29</v>
      </c>
      <c r="M9" s="54">
        <v>6.5</v>
      </c>
      <c r="N9" s="55">
        <v>3</v>
      </c>
      <c r="O9" s="56">
        <f t="shared" si="2"/>
        <v>9.5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68</v>
      </c>
      <c r="C10" s="54">
        <v>6</v>
      </c>
      <c r="D10" s="55">
        <v>1</v>
      </c>
      <c r="E10" s="56">
        <f t="shared" si="0"/>
        <v>7</v>
      </c>
      <c r="F10" s="42"/>
      <c r="G10" s="35" t="s">
        <v>193</v>
      </c>
      <c r="H10" s="54">
        <v>7</v>
      </c>
      <c r="I10" s="55">
        <v>3</v>
      </c>
      <c r="J10" s="56">
        <f t="shared" si="1"/>
        <v>10</v>
      </c>
      <c r="K10" s="43"/>
      <c r="L10" s="35" t="s">
        <v>27</v>
      </c>
      <c r="M10" s="54">
        <v>6.5</v>
      </c>
      <c r="N10" s="55">
        <v>0</v>
      </c>
      <c r="O10" s="56">
        <f t="shared" si="2"/>
        <v>6.5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69</v>
      </c>
      <c r="C11" s="54">
        <v>6.5</v>
      </c>
      <c r="D11" s="55">
        <v>0</v>
      </c>
      <c r="E11" s="56">
        <f t="shared" si="0"/>
        <v>6.5</v>
      </c>
      <c r="F11" s="42"/>
      <c r="G11" s="35" t="s">
        <v>56</v>
      </c>
      <c r="H11" s="94">
        <v>5.5</v>
      </c>
      <c r="I11" s="95">
        <v>-1</v>
      </c>
      <c r="J11" s="56">
        <f t="shared" si="1"/>
        <v>4.5</v>
      </c>
      <c r="K11" s="43"/>
      <c r="L11" s="35" t="s">
        <v>37</v>
      </c>
      <c r="M11" s="54">
        <v>5.5</v>
      </c>
      <c r="N11" s="55">
        <v>0</v>
      </c>
      <c r="O11" s="56">
        <f t="shared" si="2"/>
        <v>5.5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175</v>
      </c>
      <c r="C12" s="54" t="s">
        <v>158</v>
      </c>
      <c r="D12" s="55" t="s">
        <v>158</v>
      </c>
      <c r="E12" s="56" t="s">
        <v>158</v>
      </c>
      <c r="F12" s="42"/>
      <c r="G12" s="35" t="s">
        <v>50</v>
      </c>
      <c r="H12" s="94">
        <v>5.5</v>
      </c>
      <c r="I12" s="95">
        <v>0</v>
      </c>
      <c r="J12" s="56">
        <f t="shared" si="1"/>
        <v>5.5</v>
      </c>
      <c r="K12" s="43"/>
      <c r="L12" s="35" t="s">
        <v>36</v>
      </c>
      <c r="M12" s="54">
        <v>6</v>
      </c>
      <c r="N12" s="55">
        <v>0</v>
      </c>
      <c r="O12" s="56">
        <f t="shared" si="2"/>
        <v>6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70</v>
      </c>
      <c r="C13" s="54">
        <v>5.5</v>
      </c>
      <c r="D13" s="55">
        <v>0</v>
      </c>
      <c r="E13" s="56">
        <f t="shared" si="0"/>
        <v>5.5</v>
      </c>
      <c r="F13" s="42"/>
      <c r="G13" s="35" t="s">
        <v>169</v>
      </c>
      <c r="H13" s="54" t="s">
        <v>158</v>
      </c>
      <c r="I13" s="55" t="s">
        <v>158</v>
      </c>
      <c r="J13" s="56" t="s">
        <v>158</v>
      </c>
      <c r="K13" s="43"/>
      <c r="L13" s="35" t="s">
        <v>30</v>
      </c>
      <c r="M13" s="54">
        <v>7</v>
      </c>
      <c r="N13" s="55">
        <v>3</v>
      </c>
      <c r="O13" s="56">
        <f t="shared" si="2"/>
        <v>10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71</v>
      </c>
      <c r="C14" s="54">
        <v>7.5</v>
      </c>
      <c r="D14" s="55">
        <v>3.5</v>
      </c>
      <c r="E14" s="56">
        <f t="shared" si="0"/>
        <v>11</v>
      </c>
      <c r="F14" s="42"/>
      <c r="G14" s="35" t="s">
        <v>52</v>
      </c>
      <c r="H14" s="54">
        <v>6</v>
      </c>
      <c r="I14" s="55">
        <v>3</v>
      </c>
      <c r="J14" s="56">
        <f t="shared" si="1"/>
        <v>9</v>
      </c>
      <c r="K14" s="43"/>
      <c r="L14" s="35" t="s">
        <v>187</v>
      </c>
      <c r="M14" s="54">
        <v>7.5</v>
      </c>
      <c r="N14" s="55">
        <v>4.5</v>
      </c>
      <c r="O14" s="56">
        <f t="shared" si="2"/>
        <v>12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72</v>
      </c>
      <c r="C15" s="60">
        <v>5.5</v>
      </c>
      <c r="D15" s="61">
        <v>0</v>
      </c>
      <c r="E15" s="62">
        <f t="shared" si="0"/>
        <v>5.5</v>
      </c>
      <c r="F15" s="42"/>
      <c r="G15" s="37" t="s">
        <v>53</v>
      </c>
      <c r="H15" s="60">
        <v>6</v>
      </c>
      <c r="I15" s="61">
        <v>0</v>
      </c>
      <c r="J15" s="62">
        <f t="shared" si="1"/>
        <v>6</v>
      </c>
      <c r="K15" s="43"/>
      <c r="L15" s="37" t="s">
        <v>35</v>
      </c>
      <c r="M15" s="60">
        <v>5.5</v>
      </c>
      <c r="N15" s="61">
        <v>0</v>
      </c>
      <c r="O15" s="62">
        <f t="shared" si="2"/>
        <v>5.5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63"/>
      <c r="D16" s="64"/>
      <c r="E16" s="65"/>
      <c r="F16" s="44"/>
      <c r="G16" s="38"/>
      <c r="H16" s="63"/>
      <c r="I16" s="64"/>
      <c r="J16" s="65"/>
      <c r="K16" s="43"/>
      <c r="L16" s="38"/>
      <c r="M16" s="63"/>
      <c r="N16" s="64"/>
      <c r="O16" s="65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9" t="s">
        <v>63</v>
      </c>
      <c r="C17" s="66">
        <v>6</v>
      </c>
      <c r="D17" s="67">
        <v>-1</v>
      </c>
      <c r="E17" s="77">
        <f>C17+D17</f>
        <v>5</v>
      </c>
      <c r="F17" s="44"/>
      <c r="G17" s="39" t="s">
        <v>54</v>
      </c>
      <c r="H17" s="132" t="s">
        <v>157</v>
      </c>
      <c r="I17" s="133" t="s">
        <v>157</v>
      </c>
      <c r="J17" s="134" t="s">
        <v>157</v>
      </c>
      <c r="K17" s="45"/>
      <c r="L17" s="39" t="s">
        <v>188</v>
      </c>
      <c r="M17" s="132" t="s">
        <v>157</v>
      </c>
      <c r="N17" s="133" t="s">
        <v>157</v>
      </c>
      <c r="O17" s="134" t="s">
        <v>157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0" t="s">
        <v>55</v>
      </c>
      <c r="C18" s="72">
        <v>7</v>
      </c>
      <c r="D18" s="73">
        <v>0</v>
      </c>
      <c r="E18" s="71">
        <f aca="true" t="shared" si="3" ref="E18:E29">C18+D18</f>
        <v>7</v>
      </c>
      <c r="F18" s="44"/>
      <c r="G18" s="48" t="s">
        <v>194</v>
      </c>
      <c r="H18" s="96" t="s">
        <v>157</v>
      </c>
      <c r="I18" s="97" t="s">
        <v>157</v>
      </c>
      <c r="J18" s="107" t="s">
        <v>157</v>
      </c>
      <c r="K18" s="45"/>
      <c r="L18" s="40" t="s">
        <v>34</v>
      </c>
      <c r="M18" s="96" t="s">
        <v>161</v>
      </c>
      <c r="N18" s="97" t="s">
        <v>161</v>
      </c>
      <c r="O18" s="107" t="s">
        <v>161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0" t="s">
        <v>74</v>
      </c>
      <c r="C19" s="72">
        <v>6.5</v>
      </c>
      <c r="D19" s="73">
        <v>2.5</v>
      </c>
      <c r="E19" s="71">
        <f t="shared" si="3"/>
        <v>9</v>
      </c>
      <c r="F19" s="44"/>
      <c r="G19" s="35" t="s">
        <v>170</v>
      </c>
      <c r="H19" s="54">
        <v>5.5</v>
      </c>
      <c r="I19" s="55">
        <v>0</v>
      </c>
      <c r="J19" s="56">
        <f>H19+I19</f>
        <v>5.5</v>
      </c>
      <c r="K19" s="45"/>
      <c r="L19" s="40" t="s">
        <v>31</v>
      </c>
      <c r="M19" s="96" t="s">
        <v>157</v>
      </c>
      <c r="N19" s="97" t="s">
        <v>157</v>
      </c>
      <c r="O19" s="107" t="s">
        <v>157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0" t="s">
        <v>76</v>
      </c>
      <c r="C20" s="96" t="s">
        <v>157</v>
      </c>
      <c r="D20" s="97" t="s">
        <v>157</v>
      </c>
      <c r="E20" s="107" t="s">
        <v>157</v>
      </c>
      <c r="F20" s="44"/>
      <c r="G20" s="40" t="s">
        <v>171</v>
      </c>
      <c r="H20" s="96" t="s">
        <v>161</v>
      </c>
      <c r="I20" s="97" t="s">
        <v>161</v>
      </c>
      <c r="J20" s="107" t="s">
        <v>161</v>
      </c>
      <c r="K20" s="45"/>
      <c r="L20" s="40" t="s">
        <v>32</v>
      </c>
      <c r="M20" s="69">
        <v>6</v>
      </c>
      <c r="N20" s="70">
        <v>0</v>
      </c>
      <c r="O20" s="71">
        <f aca="true" t="shared" si="4" ref="O20:O25">M20+N20</f>
        <v>6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35" t="s">
        <v>77</v>
      </c>
      <c r="C21" s="54">
        <v>6.5</v>
      </c>
      <c r="D21" s="55">
        <v>0</v>
      </c>
      <c r="E21" s="56">
        <f t="shared" si="3"/>
        <v>6.5</v>
      </c>
      <c r="F21" s="44"/>
      <c r="G21" s="40" t="s">
        <v>172</v>
      </c>
      <c r="H21" s="72">
        <v>7</v>
      </c>
      <c r="I21" s="73">
        <v>3</v>
      </c>
      <c r="J21" s="107">
        <f aca="true" t="shared" si="5" ref="J21:J28">H21+I21</f>
        <v>10</v>
      </c>
      <c r="K21" s="45"/>
      <c r="L21" s="40" t="s">
        <v>189</v>
      </c>
      <c r="M21" s="69">
        <v>7</v>
      </c>
      <c r="N21" s="70">
        <v>0</v>
      </c>
      <c r="O21" s="71">
        <f t="shared" si="4"/>
        <v>7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0" t="s">
        <v>78</v>
      </c>
      <c r="C22" s="72">
        <v>6</v>
      </c>
      <c r="D22" s="73">
        <v>0</v>
      </c>
      <c r="E22" s="71">
        <f t="shared" si="3"/>
        <v>6</v>
      </c>
      <c r="F22" s="44"/>
      <c r="G22" s="40" t="s">
        <v>59</v>
      </c>
      <c r="H22" s="96">
        <v>6</v>
      </c>
      <c r="I22" s="97">
        <v>0</v>
      </c>
      <c r="J22" s="107">
        <f t="shared" si="5"/>
        <v>6</v>
      </c>
      <c r="K22" s="45"/>
      <c r="L22" s="40" t="s">
        <v>28</v>
      </c>
      <c r="M22" s="69">
        <v>6</v>
      </c>
      <c r="N22" s="70">
        <v>0</v>
      </c>
      <c r="O22" s="71">
        <f t="shared" si="4"/>
        <v>6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7" t="s">
        <v>79</v>
      </c>
      <c r="C23" s="69">
        <v>6.5</v>
      </c>
      <c r="D23" s="70">
        <v>0</v>
      </c>
      <c r="E23" s="71">
        <f t="shared" si="3"/>
        <v>6.5</v>
      </c>
      <c r="F23" s="44"/>
      <c r="G23" s="40" t="s">
        <v>57</v>
      </c>
      <c r="H23" s="96" t="s">
        <v>157</v>
      </c>
      <c r="I23" s="97" t="s">
        <v>157</v>
      </c>
      <c r="J23" s="107" t="s">
        <v>157</v>
      </c>
      <c r="K23" s="45"/>
      <c r="L23" s="47" t="s">
        <v>39</v>
      </c>
      <c r="M23" s="96" t="s">
        <v>157</v>
      </c>
      <c r="N23" s="97" t="s">
        <v>157</v>
      </c>
      <c r="O23" s="107" t="s">
        <v>157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0" t="s">
        <v>80</v>
      </c>
      <c r="C24" s="96" t="s">
        <v>157</v>
      </c>
      <c r="D24" s="97" t="s">
        <v>157</v>
      </c>
      <c r="E24" s="107" t="s">
        <v>157</v>
      </c>
      <c r="F24" s="44"/>
      <c r="G24" s="48" t="s">
        <v>48</v>
      </c>
      <c r="H24" s="69">
        <v>6</v>
      </c>
      <c r="I24" s="70">
        <v>0</v>
      </c>
      <c r="J24" s="107">
        <f t="shared" si="5"/>
        <v>6</v>
      </c>
      <c r="K24" s="45"/>
      <c r="L24" s="47" t="s">
        <v>41</v>
      </c>
      <c r="M24" s="69">
        <v>6</v>
      </c>
      <c r="N24" s="70">
        <v>-0.5</v>
      </c>
      <c r="O24" s="71">
        <f t="shared" si="4"/>
        <v>5.5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0" t="s">
        <v>81</v>
      </c>
      <c r="C25" s="72">
        <v>6</v>
      </c>
      <c r="D25" s="73">
        <v>-1</v>
      </c>
      <c r="E25" s="71">
        <f t="shared" si="3"/>
        <v>5</v>
      </c>
      <c r="F25" s="44"/>
      <c r="G25" s="35" t="s">
        <v>192</v>
      </c>
      <c r="H25" s="54">
        <v>6.5</v>
      </c>
      <c r="I25" s="55">
        <v>0</v>
      </c>
      <c r="J25" s="56">
        <f t="shared" si="5"/>
        <v>6.5</v>
      </c>
      <c r="K25" s="45"/>
      <c r="L25" s="47" t="s">
        <v>24</v>
      </c>
      <c r="M25" s="69">
        <v>4</v>
      </c>
      <c r="N25" s="70">
        <v>0</v>
      </c>
      <c r="O25" s="71">
        <f t="shared" si="4"/>
        <v>4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0" t="s">
        <v>82</v>
      </c>
      <c r="C26" s="96" t="s">
        <v>157</v>
      </c>
      <c r="D26" s="97" t="s">
        <v>157</v>
      </c>
      <c r="E26" s="107" t="s">
        <v>157</v>
      </c>
      <c r="F26" s="44"/>
      <c r="G26" s="40" t="s">
        <v>61</v>
      </c>
      <c r="H26" s="72">
        <v>5</v>
      </c>
      <c r="I26" s="73">
        <v>0</v>
      </c>
      <c r="J26" s="107">
        <f t="shared" si="5"/>
        <v>5</v>
      </c>
      <c r="K26" s="45"/>
      <c r="L26" s="40" t="s">
        <v>42</v>
      </c>
      <c r="M26" s="96" t="s">
        <v>157</v>
      </c>
      <c r="N26" s="97" t="s">
        <v>157</v>
      </c>
      <c r="O26" s="107" t="s">
        <v>157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0" t="s">
        <v>83</v>
      </c>
      <c r="C27" s="69">
        <v>6</v>
      </c>
      <c r="D27" s="70">
        <v>0</v>
      </c>
      <c r="E27" s="71">
        <f t="shared" si="3"/>
        <v>6</v>
      </c>
      <c r="F27" s="44"/>
      <c r="G27" s="40" t="s">
        <v>46</v>
      </c>
      <c r="H27" s="72">
        <v>5.5</v>
      </c>
      <c r="I27" s="73">
        <v>0</v>
      </c>
      <c r="J27" s="107">
        <f t="shared" si="5"/>
        <v>5.5</v>
      </c>
      <c r="K27" s="45"/>
      <c r="L27" s="40" t="s">
        <v>42</v>
      </c>
      <c r="M27" s="96" t="s">
        <v>157</v>
      </c>
      <c r="N27" s="97" t="s">
        <v>157</v>
      </c>
      <c r="O27" s="107" t="s">
        <v>157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1" t="s">
        <v>84</v>
      </c>
      <c r="C28" s="74">
        <v>6.5</v>
      </c>
      <c r="D28" s="75">
        <v>3</v>
      </c>
      <c r="E28" s="71">
        <f t="shared" si="3"/>
        <v>9.5</v>
      </c>
      <c r="F28" s="44"/>
      <c r="G28" s="41" t="s">
        <v>173</v>
      </c>
      <c r="H28" s="74">
        <v>5.5</v>
      </c>
      <c r="I28" s="75">
        <v>0</v>
      </c>
      <c r="J28" s="107">
        <f t="shared" si="5"/>
        <v>5.5</v>
      </c>
      <c r="K28" s="45"/>
      <c r="L28" s="41" t="s">
        <v>42</v>
      </c>
      <c r="M28" s="130" t="s">
        <v>157</v>
      </c>
      <c r="N28" s="131" t="s">
        <v>157</v>
      </c>
      <c r="O28" s="107" t="s">
        <v>157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85</v>
      </c>
      <c r="C29" s="60">
        <v>1.5</v>
      </c>
      <c r="D29" s="61">
        <v>0</v>
      </c>
      <c r="E29" s="76">
        <f t="shared" si="3"/>
        <v>1.5</v>
      </c>
      <c r="F29" s="42"/>
      <c r="G29" s="37" t="s">
        <v>154</v>
      </c>
      <c r="H29" s="60">
        <v>1.5</v>
      </c>
      <c r="I29" s="61">
        <v>0</v>
      </c>
      <c r="J29" s="76">
        <f>H29+I29</f>
        <v>1.5</v>
      </c>
      <c r="K29" s="43"/>
      <c r="L29" s="37" t="s">
        <v>43</v>
      </c>
      <c r="M29" s="60">
        <v>-1</v>
      </c>
      <c r="N29" s="61">
        <v>0</v>
      </c>
      <c r="O29" s="76">
        <f>M29+N29</f>
        <v>-1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37" t="s">
        <v>21</v>
      </c>
      <c r="C30" s="143">
        <f>18/3</f>
        <v>6</v>
      </c>
      <c r="D30" s="61">
        <v>0</v>
      </c>
      <c r="E30" s="76">
        <f>D30</f>
        <v>0</v>
      </c>
      <c r="F30" s="42"/>
      <c r="G30" s="37" t="s">
        <v>21</v>
      </c>
      <c r="H30" s="143">
        <f>19.5/3</f>
        <v>6.5</v>
      </c>
      <c r="I30" s="61">
        <v>1</v>
      </c>
      <c r="J30" s="76">
        <f>I30</f>
        <v>1</v>
      </c>
      <c r="K30" s="43"/>
      <c r="L30" s="37" t="s">
        <v>21</v>
      </c>
      <c r="M30" s="143">
        <f>17/3</f>
        <v>5.666666666666667</v>
      </c>
      <c r="N30" s="61">
        <v>0</v>
      </c>
      <c r="O30" s="76">
        <f>N30</f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1" t="s">
        <v>2</v>
      </c>
      <c r="C32" s="102">
        <f>C5+C6+C7+C8+C9+C10+C11+C21+C13+C14+C15+C29</f>
        <v>70.5</v>
      </c>
      <c r="D32" s="103">
        <f>D5+D6+D7+D8+D9+D10+D11+D21+D13+D14+D15+D29+D30</f>
        <v>3.5</v>
      </c>
      <c r="E32" s="104">
        <f>C32+D32</f>
        <v>74</v>
      </c>
      <c r="F32" s="24"/>
      <c r="G32" s="108" t="s">
        <v>2</v>
      </c>
      <c r="H32" s="109">
        <f>H5+H6+H7+H25+H9+H10+H11+H12+H19+H14+H15+H29</f>
        <v>69</v>
      </c>
      <c r="I32" s="110">
        <f>I5+I6+I7+I25+I9+I10+I11+I12+I19+I14+I15+I29+I30</f>
        <v>4.5</v>
      </c>
      <c r="J32" s="111">
        <f>H32+I32</f>
        <v>73.5</v>
      </c>
      <c r="K32" s="30"/>
      <c r="L32" s="113" t="s">
        <v>2</v>
      </c>
      <c r="M32" s="114">
        <f>M5+M6+M7+M8+M9+M10+M11+M12+M13+M14+M15+M29</f>
        <v>66.5</v>
      </c>
      <c r="N32" s="115">
        <f>N5+N6+N7+N8+N9+N10+N11+N12+N13+N14+N15+N29+N30</f>
        <v>8</v>
      </c>
      <c r="O32" s="116">
        <f>M32+N32</f>
        <v>74.5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91" t="s">
        <v>12</v>
      </c>
      <c r="C34" s="192"/>
      <c r="D34" s="192"/>
      <c r="E34" s="193"/>
      <c r="F34" s="26"/>
      <c r="G34" s="194" t="s">
        <v>11</v>
      </c>
      <c r="H34" s="195"/>
      <c r="I34" s="195"/>
      <c r="J34" s="196"/>
      <c r="K34" s="21"/>
      <c r="L34" s="197" t="s">
        <v>150</v>
      </c>
      <c r="M34" s="198"/>
      <c r="N34" s="198"/>
      <c r="O34" s="199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21" t="s">
        <v>0</v>
      </c>
      <c r="C35" s="121" t="s">
        <v>4</v>
      </c>
      <c r="D35" s="121" t="s">
        <v>3</v>
      </c>
      <c r="E35" s="121" t="s">
        <v>1</v>
      </c>
      <c r="F35" s="26"/>
      <c r="G35" s="122" t="s">
        <v>0</v>
      </c>
      <c r="H35" s="122" t="s">
        <v>4</v>
      </c>
      <c r="I35" s="122" t="s">
        <v>3</v>
      </c>
      <c r="J35" s="122" t="s">
        <v>1</v>
      </c>
      <c r="K35" s="22"/>
      <c r="L35" s="128" t="s">
        <v>0</v>
      </c>
      <c r="M35" s="128" t="s">
        <v>4</v>
      </c>
      <c r="N35" s="128" t="s">
        <v>3</v>
      </c>
      <c r="O35" s="128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126</v>
      </c>
      <c r="C36" s="78">
        <v>6.5</v>
      </c>
      <c r="D36" s="52">
        <v>-2</v>
      </c>
      <c r="E36" s="53">
        <f aca="true" t="shared" si="6" ref="E36:E45">C36+D36</f>
        <v>4.5</v>
      </c>
      <c r="F36" s="43"/>
      <c r="G36" s="34" t="s">
        <v>86</v>
      </c>
      <c r="H36" s="51">
        <v>6.5</v>
      </c>
      <c r="I36" s="79">
        <v>-1</v>
      </c>
      <c r="J36" s="80">
        <f aca="true" t="shared" si="7" ref="J36:J60">H36+I36</f>
        <v>5.5</v>
      </c>
      <c r="K36" s="42"/>
      <c r="L36" s="34" t="s">
        <v>105</v>
      </c>
      <c r="M36" s="78">
        <v>7</v>
      </c>
      <c r="N36" s="52">
        <v>0.5</v>
      </c>
      <c r="O36" s="53">
        <f aca="true" t="shared" si="8" ref="O36:O46">M36+N36</f>
        <v>7.5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127</v>
      </c>
      <c r="C37" s="54">
        <v>6.5</v>
      </c>
      <c r="D37" s="55">
        <v>0</v>
      </c>
      <c r="E37" s="56">
        <f t="shared" si="6"/>
        <v>6.5</v>
      </c>
      <c r="F37" s="43"/>
      <c r="G37" s="35" t="s">
        <v>177</v>
      </c>
      <c r="H37" s="54">
        <v>6.5</v>
      </c>
      <c r="I37" s="81">
        <v>0</v>
      </c>
      <c r="J37" s="80">
        <f t="shared" si="7"/>
        <v>6.5</v>
      </c>
      <c r="K37" s="42"/>
      <c r="L37" s="35" t="s">
        <v>106</v>
      </c>
      <c r="M37" s="54">
        <v>6.5</v>
      </c>
      <c r="N37" s="55">
        <v>1</v>
      </c>
      <c r="O37" s="56">
        <f t="shared" si="8"/>
        <v>7.5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128</v>
      </c>
      <c r="C38" s="54">
        <v>6</v>
      </c>
      <c r="D38" s="55">
        <v>-0.5</v>
      </c>
      <c r="E38" s="56">
        <f t="shared" si="6"/>
        <v>5.5</v>
      </c>
      <c r="F38" s="43"/>
      <c r="G38" s="35" t="s">
        <v>88</v>
      </c>
      <c r="H38" s="54">
        <v>6</v>
      </c>
      <c r="I38" s="81">
        <v>0</v>
      </c>
      <c r="J38" s="80">
        <f t="shared" si="7"/>
        <v>6</v>
      </c>
      <c r="K38" s="42"/>
      <c r="L38" s="35" t="s">
        <v>108</v>
      </c>
      <c r="M38" s="54">
        <v>7</v>
      </c>
      <c r="N38" s="55">
        <v>3</v>
      </c>
      <c r="O38" s="56">
        <f t="shared" si="8"/>
        <v>10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129</v>
      </c>
      <c r="C39" s="54">
        <v>6</v>
      </c>
      <c r="D39" s="55">
        <v>0</v>
      </c>
      <c r="E39" s="56">
        <f t="shared" si="6"/>
        <v>6</v>
      </c>
      <c r="F39" s="43"/>
      <c r="G39" s="35" t="s">
        <v>89</v>
      </c>
      <c r="H39" s="54">
        <v>5.5</v>
      </c>
      <c r="I39" s="81">
        <v>0</v>
      </c>
      <c r="J39" s="80">
        <f t="shared" si="7"/>
        <v>5.5</v>
      </c>
      <c r="K39" s="42"/>
      <c r="L39" s="35" t="s">
        <v>107</v>
      </c>
      <c r="M39" s="54">
        <v>6</v>
      </c>
      <c r="N39" s="55">
        <v>1</v>
      </c>
      <c r="O39" s="56">
        <f t="shared" si="8"/>
        <v>7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130</v>
      </c>
      <c r="C40" s="54">
        <v>6</v>
      </c>
      <c r="D40" s="55">
        <v>0</v>
      </c>
      <c r="E40" s="56">
        <f t="shared" si="6"/>
        <v>6</v>
      </c>
      <c r="F40" s="43"/>
      <c r="G40" s="35" t="s">
        <v>92</v>
      </c>
      <c r="H40" s="54">
        <v>6.5</v>
      </c>
      <c r="I40" s="81">
        <v>0</v>
      </c>
      <c r="J40" s="80">
        <f t="shared" si="7"/>
        <v>6.5</v>
      </c>
      <c r="K40" s="42"/>
      <c r="L40" s="35" t="s">
        <v>110</v>
      </c>
      <c r="M40" s="54">
        <v>5.5</v>
      </c>
      <c r="N40" s="55">
        <v>0</v>
      </c>
      <c r="O40" s="56">
        <f t="shared" si="8"/>
        <v>5.5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131</v>
      </c>
      <c r="C41" s="54">
        <v>6.5</v>
      </c>
      <c r="D41" s="55">
        <v>0</v>
      </c>
      <c r="E41" s="56">
        <f t="shared" si="6"/>
        <v>6.5</v>
      </c>
      <c r="F41" s="43"/>
      <c r="G41" s="35" t="s">
        <v>91</v>
      </c>
      <c r="H41" s="54">
        <v>5</v>
      </c>
      <c r="I41" s="81">
        <v>-0.5</v>
      </c>
      <c r="J41" s="80">
        <f t="shared" si="7"/>
        <v>4.5</v>
      </c>
      <c r="K41" s="42"/>
      <c r="L41" s="35" t="s">
        <v>109</v>
      </c>
      <c r="M41" s="54">
        <v>5.5</v>
      </c>
      <c r="N41" s="55">
        <v>0</v>
      </c>
      <c r="O41" s="56">
        <f t="shared" si="8"/>
        <v>5.5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132</v>
      </c>
      <c r="C42" s="54">
        <v>6</v>
      </c>
      <c r="D42" s="55">
        <v>0</v>
      </c>
      <c r="E42" s="56">
        <f t="shared" si="6"/>
        <v>6</v>
      </c>
      <c r="F42" s="43"/>
      <c r="G42" s="35" t="s">
        <v>99</v>
      </c>
      <c r="H42" s="54">
        <v>6</v>
      </c>
      <c r="I42" s="81">
        <v>0</v>
      </c>
      <c r="J42" s="80">
        <f t="shared" si="7"/>
        <v>6</v>
      </c>
      <c r="K42" s="42"/>
      <c r="L42" s="35" t="s">
        <v>112</v>
      </c>
      <c r="M42" s="94">
        <v>5</v>
      </c>
      <c r="N42" s="95">
        <v>0</v>
      </c>
      <c r="O42" s="56">
        <f t="shared" si="8"/>
        <v>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133</v>
      </c>
      <c r="C43" s="54">
        <v>8</v>
      </c>
      <c r="D43" s="55">
        <v>5.5</v>
      </c>
      <c r="E43" s="56">
        <f t="shared" si="6"/>
        <v>13.5</v>
      </c>
      <c r="F43" s="43"/>
      <c r="G43" s="35" t="s">
        <v>93</v>
      </c>
      <c r="H43" s="54">
        <v>5.5</v>
      </c>
      <c r="I43" s="81">
        <v>0</v>
      </c>
      <c r="J43" s="80">
        <f t="shared" si="7"/>
        <v>5.5</v>
      </c>
      <c r="K43" s="42"/>
      <c r="L43" s="35" t="s">
        <v>111</v>
      </c>
      <c r="M43" s="94">
        <v>5</v>
      </c>
      <c r="N43" s="95">
        <v>0</v>
      </c>
      <c r="O43" s="56">
        <f t="shared" si="8"/>
        <v>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134</v>
      </c>
      <c r="C44" s="54">
        <v>7.5</v>
      </c>
      <c r="D44" s="55">
        <v>3</v>
      </c>
      <c r="E44" s="56">
        <f t="shared" si="6"/>
        <v>10.5</v>
      </c>
      <c r="F44" s="43"/>
      <c r="G44" s="35" t="s">
        <v>94</v>
      </c>
      <c r="H44" s="54">
        <v>5</v>
      </c>
      <c r="I44" s="81">
        <v>0</v>
      </c>
      <c r="J44" s="80">
        <f t="shared" si="7"/>
        <v>5</v>
      </c>
      <c r="K44" s="42"/>
      <c r="L44" s="35" t="s">
        <v>164</v>
      </c>
      <c r="M44" s="54">
        <v>4</v>
      </c>
      <c r="N44" s="55">
        <v>-1.5</v>
      </c>
      <c r="O44" s="56">
        <f t="shared" si="8"/>
        <v>2.5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135</v>
      </c>
      <c r="C45" s="54">
        <v>7.5</v>
      </c>
      <c r="D45" s="55">
        <v>4</v>
      </c>
      <c r="E45" s="56">
        <f t="shared" si="6"/>
        <v>11.5</v>
      </c>
      <c r="F45" s="43"/>
      <c r="G45" s="35" t="s">
        <v>95</v>
      </c>
      <c r="H45" s="54">
        <v>5</v>
      </c>
      <c r="I45" s="81">
        <v>0</v>
      </c>
      <c r="J45" s="80">
        <f t="shared" si="7"/>
        <v>5</v>
      </c>
      <c r="K45" s="42"/>
      <c r="L45" s="35" t="s">
        <v>165</v>
      </c>
      <c r="M45" s="54">
        <v>7</v>
      </c>
      <c r="N45" s="55">
        <v>3</v>
      </c>
      <c r="O45" s="56">
        <f t="shared" si="8"/>
        <v>10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139</v>
      </c>
      <c r="C46" s="60" t="s">
        <v>158</v>
      </c>
      <c r="D46" s="61" t="s">
        <v>158</v>
      </c>
      <c r="E46" s="62" t="s">
        <v>158</v>
      </c>
      <c r="F46" s="43"/>
      <c r="G46" s="37" t="s">
        <v>156</v>
      </c>
      <c r="H46" s="60">
        <v>6</v>
      </c>
      <c r="I46" s="82">
        <v>0</v>
      </c>
      <c r="J46" s="83">
        <f t="shared" si="7"/>
        <v>6</v>
      </c>
      <c r="K46" s="42"/>
      <c r="L46" s="37" t="s">
        <v>191</v>
      </c>
      <c r="M46" s="60">
        <v>6</v>
      </c>
      <c r="N46" s="61">
        <v>0</v>
      </c>
      <c r="O46" s="62">
        <f t="shared" si="8"/>
        <v>6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63"/>
      <c r="D47" s="64"/>
      <c r="E47" s="65"/>
      <c r="F47" s="43"/>
      <c r="G47" s="38"/>
      <c r="H47" s="63"/>
      <c r="I47" s="84"/>
      <c r="J47" s="65"/>
      <c r="K47" s="44"/>
      <c r="L47" s="38"/>
      <c r="M47" s="63"/>
      <c r="N47" s="64"/>
      <c r="O47" s="65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9" t="s">
        <v>137</v>
      </c>
      <c r="C48" s="132" t="s">
        <v>157</v>
      </c>
      <c r="D48" s="133" t="s">
        <v>157</v>
      </c>
      <c r="E48" s="134" t="s">
        <v>157</v>
      </c>
      <c r="F48" s="45"/>
      <c r="G48" s="39" t="s">
        <v>96</v>
      </c>
      <c r="H48" s="132" t="s">
        <v>157</v>
      </c>
      <c r="I48" s="135" t="s">
        <v>157</v>
      </c>
      <c r="J48" s="136" t="s">
        <v>157</v>
      </c>
      <c r="K48" s="44"/>
      <c r="L48" s="39" t="s">
        <v>115</v>
      </c>
      <c r="M48" s="132" t="s">
        <v>157</v>
      </c>
      <c r="N48" s="133" t="s">
        <v>157</v>
      </c>
      <c r="O48" s="134" t="s">
        <v>157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35" t="s">
        <v>140</v>
      </c>
      <c r="C49" s="54">
        <v>5.5</v>
      </c>
      <c r="D49" s="55">
        <v>0</v>
      </c>
      <c r="E49" s="56">
        <f aca="true" t="shared" si="9" ref="E49:E60">C49+D49</f>
        <v>5.5</v>
      </c>
      <c r="F49" s="45"/>
      <c r="G49" s="40" t="s">
        <v>98</v>
      </c>
      <c r="H49" s="69">
        <v>5.5</v>
      </c>
      <c r="I49" s="88">
        <v>0</v>
      </c>
      <c r="J49" s="89">
        <f t="shared" si="7"/>
        <v>5.5</v>
      </c>
      <c r="K49" s="44"/>
      <c r="L49" s="47" t="s">
        <v>190</v>
      </c>
      <c r="M49" s="96" t="s">
        <v>161</v>
      </c>
      <c r="N49" s="97" t="s">
        <v>161</v>
      </c>
      <c r="O49" s="107" t="s">
        <v>161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0" t="s">
        <v>138</v>
      </c>
      <c r="C50" s="72">
        <v>7</v>
      </c>
      <c r="D50" s="73">
        <v>1.5</v>
      </c>
      <c r="E50" s="71">
        <f t="shared" si="9"/>
        <v>8.5</v>
      </c>
      <c r="F50" s="45"/>
      <c r="G50" s="40" t="s">
        <v>155</v>
      </c>
      <c r="H50" s="96" t="s">
        <v>157</v>
      </c>
      <c r="I50" s="99" t="s">
        <v>157</v>
      </c>
      <c r="J50" s="98" t="s">
        <v>157</v>
      </c>
      <c r="K50" s="44"/>
      <c r="L50" s="40" t="s">
        <v>119</v>
      </c>
      <c r="M50" s="69">
        <v>6.5</v>
      </c>
      <c r="N50" s="70">
        <v>0</v>
      </c>
      <c r="O50" s="71">
        <f>M50+N50</f>
        <v>6.5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0" t="s">
        <v>176</v>
      </c>
      <c r="C51" s="96" t="s">
        <v>157</v>
      </c>
      <c r="D51" s="97" t="s">
        <v>157</v>
      </c>
      <c r="E51" s="107" t="s">
        <v>157</v>
      </c>
      <c r="F51" s="45"/>
      <c r="G51" s="40" t="s">
        <v>178</v>
      </c>
      <c r="H51" s="96" t="s">
        <v>157</v>
      </c>
      <c r="I51" s="99" t="s">
        <v>157</v>
      </c>
      <c r="J51" s="98" t="s">
        <v>157</v>
      </c>
      <c r="K51" s="44"/>
      <c r="L51" s="40" t="s">
        <v>120</v>
      </c>
      <c r="M51" s="96">
        <v>7.5</v>
      </c>
      <c r="N51" s="97">
        <v>3</v>
      </c>
      <c r="O51" s="107">
        <f>M51+N51</f>
        <v>10.5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7" t="s">
        <v>136</v>
      </c>
      <c r="C52" s="96" t="s">
        <v>157</v>
      </c>
      <c r="D52" s="97" t="s">
        <v>157</v>
      </c>
      <c r="E52" s="107" t="s">
        <v>157</v>
      </c>
      <c r="F52" s="45"/>
      <c r="G52" s="40" t="s">
        <v>90</v>
      </c>
      <c r="H52" s="72">
        <v>6</v>
      </c>
      <c r="I52" s="90">
        <v>0</v>
      </c>
      <c r="J52" s="98">
        <f t="shared" si="7"/>
        <v>6</v>
      </c>
      <c r="K52" s="44"/>
      <c r="L52" s="40" t="s">
        <v>181</v>
      </c>
      <c r="M52" s="72">
        <v>5.5</v>
      </c>
      <c r="N52" s="73">
        <v>-0.5</v>
      </c>
      <c r="O52" s="107">
        <f aca="true" t="shared" si="10" ref="O52:O59">M52+N52</f>
        <v>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0" t="s">
        <v>142</v>
      </c>
      <c r="C53" s="72">
        <v>6.5</v>
      </c>
      <c r="D53" s="73">
        <v>0</v>
      </c>
      <c r="E53" s="71">
        <f t="shared" si="9"/>
        <v>6.5</v>
      </c>
      <c r="F53" s="45"/>
      <c r="G53" s="40" t="s">
        <v>159</v>
      </c>
      <c r="H53" s="72">
        <v>6.5</v>
      </c>
      <c r="I53" s="90">
        <v>0</v>
      </c>
      <c r="J53" s="98">
        <f t="shared" si="7"/>
        <v>6.5</v>
      </c>
      <c r="K53" s="44"/>
      <c r="L53" s="40" t="s">
        <v>118</v>
      </c>
      <c r="M53" s="96">
        <v>6.5</v>
      </c>
      <c r="N53" s="97">
        <v>0</v>
      </c>
      <c r="O53" s="107">
        <f t="shared" si="10"/>
        <v>6.5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7" t="s">
        <v>143</v>
      </c>
      <c r="C54" s="69">
        <v>6</v>
      </c>
      <c r="D54" s="70">
        <v>0</v>
      </c>
      <c r="E54" s="71">
        <f t="shared" si="9"/>
        <v>6</v>
      </c>
      <c r="F54" s="45"/>
      <c r="G54" s="40" t="s">
        <v>179</v>
      </c>
      <c r="H54" s="96" t="s">
        <v>161</v>
      </c>
      <c r="I54" s="99" t="s">
        <v>161</v>
      </c>
      <c r="J54" s="98" t="s">
        <v>161</v>
      </c>
      <c r="K54" s="44"/>
      <c r="L54" s="40" t="s">
        <v>182</v>
      </c>
      <c r="M54" s="72">
        <v>7.5</v>
      </c>
      <c r="N54" s="73">
        <v>2.5</v>
      </c>
      <c r="O54" s="107">
        <f t="shared" si="10"/>
        <v>10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0" t="s">
        <v>144</v>
      </c>
      <c r="C55" s="69">
        <v>5.5</v>
      </c>
      <c r="D55" s="70">
        <v>0</v>
      </c>
      <c r="E55" s="71">
        <f t="shared" si="9"/>
        <v>5.5</v>
      </c>
      <c r="F55" s="45"/>
      <c r="G55" s="40" t="s">
        <v>87</v>
      </c>
      <c r="H55" s="72">
        <v>5</v>
      </c>
      <c r="I55" s="90">
        <v>0</v>
      </c>
      <c r="J55" s="98">
        <f t="shared" si="7"/>
        <v>5</v>
      </c>
      <c r="K55" s="44"/>
      <c r="L55" s="40" t="s">
        <v>183</v>
      </c>
      <c r="M55" s="69">
        <v>6</v>
      </c>
      <c r="N55" s="70">
        <v>0</v>
      </c>
      <c r="O55" s="107">
        <f t="shared" si="10"/>
        <v>6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0" t="s">
        <v>145</v>
      </c>
      <c r="C56" s="96" t="s">
        <v>157</v>
      </c>
      <c r="D56" s="97" t="s">
        <v>157</v>
      </c>
      <c r="E56" s="107" t="s">
        <v>157</v>
      </c>
      <c r="F56" s="45"/>
      <c r="G56" s="40" t="s">
        <v>180</v>
      </c>
      <c r="H56" s="72">
        <v>6</v>
      </c>
      <c r="I56" s="90">
        <v>0</v>
      </c>
      <c r="J56" s="98">
        <f t="shared" si="7"/>
        <v>6</v>
      </c>
      <c r="K56" s="44"/>
      <c r="L56" s="40" t="s">
        <v>117</v>
      </c>
      <c r="M56" s="72">
        <v>6</v>
      </c>
      <c r="N56" s="73">
        <v>0</v>
      </c>
      <c r="O56" s="107">
        <f t="shared" si="10"/>
        <v>6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7" t="s">
        <v>146</v>
      </c>
      <c r="C57" s="96" t="s">
        <v>157</v>
      </c>
      <c r="D57" s="97" t="s">
        <v>157</v>
      </c>
      <c r="E57" s="107" t="s">
        <v>157</v>
      </c>
      <c r="F57" s="45"/>
      <c r="G57" s="129" t="s">
        <v>101</v>
      </c>
      <c r="H57" s="72">
        <v>6.5</v>
      </c>
      <c r="I57" s="90">
        <v>0</v>
      </c>
      <c r="J57" s="98">
        <f t="shared" si="7"/>
        <v>6.5</v>
      </c>
      <c r="K57" s="44"/>
      <c r="L57" s="40" t="s">
        <v>184</v>
      </c>
      <c r="M57" s="96" t="s">
        <v>157</v>
      </c>
      <c r="N57" s="97" t="s">
        <v>157</v>
      </c>
      <c r="O57" s="107" t="s">
        <v>157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0" t="s">
        <v>147</v>
      </c>
      <c r="C58" s="69" t="s">
        <v>161</v>
      </c>
      <c r="D58" s="70" t="s">
        <v>161</v>
      </c>
      <c r="E58" s="71" t="s">
        <v>161</v>
      </c>
      <c r="F58" s="45"/>
      <c r="G58" s="40" t="s">
        <v>42</v>
      </c>
      <c r="H58" s="96" t="s">
        <v>157</v>
      </c>
      <c r="I58" s="99" t="s">
        <v>157</v>
      </c>
      <c r="J58" s="98" t="s">
        <v>157</v>
      </c>
      <c r="K58" s="44"/>
      <c r="L58" s="40" t="s">
        <v>122</v>
      </c>
      <c r="M58" s="72">
        <v>5</v>
      </c>
      <c r="N58" s="73">
        <v>0</v>
      </c>
      <c r="O58" s="107">
        <f t="shared" si="10"/>
        <v>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1" t="s">
        <v>148</v>
      </c>
      <c r="C59" s="74">
        <v>6.5</v>
      </c>
      <c r="D59" s="75">
        <v>0</v>
      </c>
      <c r="E59" s="71">
        <f t="shared" si="9"/>
        <v>6.5</v>
      </c>
      <c r="F59" s="45"/>
      <c r="G59" s="41" t="s">
        <v>42</v>
      </c>
      <c r="H59" s="138" t="s">
        <v>157</v>
      </c>
      <c r="I59" s="137" t="s">
        <v>157</v>
      </c>
      <c r="J59" s="98" t="s">
        <v>157</v>
      </c>
      <c r="K59" s="44"/>
      <c r="L59" s="41" t="s">
        <v>124</v>
      </c>
      <c r="M59" s="74">
        <v>6</v>
      </c>
      <c r="N59" s="75">
        <v>0</v>
      </c>
      <c r="O59" s="107">
        <f t="shared" si="10"/>
        <v>6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149</v>
      </c>
      <c r="C60" s="60">
        <v>1</v>
      </c>
      <c r="D60" s="61">
        <v>0</v>
      </c>
      <c r="E60" s="76">
        <f t="shared" si="9"/>
        <v>1</v>
      </c>
      <c r="F60" s="43"/>
      <c r="G60" s="37" t="s">
        <v>104</v>
      </c>
      <c r="H60" s="60">
        <v>0</v>
      </c>
      <c r="I60" s="82">
        <v>0</v>
      </c>
      <c r="J60" s="93">
        <f t="shared" si="7"/>
        <v>0</v>
      </c>
      <c r="K60" s="42"/>
      <c r="L60" s="37" t="s">
        <v>125</v>
      </c>
      <c r="M60" s="60">
        <v>0.5</v>
      </c>
      <c r="N60" s="61">
        <v>0</v>
      </c>
      <c r="O60" s="76">
        <f>M60+N60</f>
        <v>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37" t="s">
        <v>21</v>
      </c>
      <c r="C61" s="143">
        <f>18.5/3</f>
        <v>6.166666666666667</v>
      </c>
      <c r="D61" s="61">
        <v>0</v>
      </c>
      <c r="E61" s="76">
        <f>D61</f>
        <v>0</v>
      </c>
      <c r="F61" s="43"/>
      <c r="G61" s="37" t="s">
        <v>21</v>
      </c>
      <c r="H61" s="143">
        <f>18/3</f>
        <v>6</v>
      </c>
      <c r="I61" s="61">
        <v>0</v>
      </c>
      <c r="J61" s="76">
        <f>I61</f>
        <v>0</v>
      </c>
      <c r="K61" s="42"/>
      <c r="L61" s="37" t="s">
        <v>21</v>
      </c>
      <c r="M61" s="143">
        <f>19.5/3</f>
        <v>6.5</v>
      </c>
      <c r="N61" s="61">
        <v>1</v>
      </c>
      <c r="O61" s="76">
        <f>N61</f>
        <v>1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2"/>
      <c r="C62" s="1"/>
      <c r="D62" s="1"/>
      <c r="E62" s="20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7" t="s">
        <v>2</v>
      </c>
      <c r="C63" s="118">
        <f>C36+C37+C38+C39+C40+C41+C42+C43+C44+C45+C49+C60</f>
        <v>73</v>
      </c>
      <c r="D63" s="119">
        <f>D36+D37+D38+D39+D40+D41+D42+D43+D44+D45+D49+D60+D61</f>
        <v>10</v>
      </c>
      <c r="E63" s="120">
        <f>C63+D63</f>
        <v>83</v>
      </c>
      <c r="F63" s="28"/>
      <c r="G63" s="126" t="s">
        <v>2</v>
      </c>
      <c r="H63" s="125">
        <f>H36+H37+H38+H39+H40+H41+H42+H43+H44+H45+H46+H60</f>
        <v>63.5</v>
      </c>
      <c r="I63" s="124">
        <f>I36+I37+I38+I39+I40+I41+I42+I43+I44+I45+I46+I60+I61</f>
        <v>-1.5</v>
      </c>
      <c r="J63" s="123">
        <f>H63+I63</f>
        <v>62</v>
      </c>
      <c r="K63" s="32"/>
      <c r="L63" s="139" t="s">
        <v>2</v>
      </c>
      <c r="M63" s="140">
        <f>M36+M37+M38+M39+M40+M41+M42+M43+M44+M45+M46+M60</f>
        <v>65</v>
      </c>
      <c r="N63" s="141">
        <f>N36+N37+N38+N39+N40+N41+N42+N43+N44+N45+N46+N60+N61</f>
        <v>8</v>
      </c>
      <c r="O63" s="142">
        <f>M63+N63</f>
        <v>73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"/>
      <c r="T101" s="11"/>
      <c r="U101" s="11"/>
      <c r="V101" s="11"/>
      <c r="W101" s="11"/>
      <c r="X101" s="11"/>
      <c r="Y101" s="11"/>
      <c r="Z101" s="11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"/>
      <c r="T102" s="11"/>
      <c r="U102" s="11"/>
      <c r="V102" s="11"/>
      <c r="W102" s="11"/>
      <c r="X102" s="11"/>
      <c r="Y102" s="11"/>
      <c r="Z102" s="11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5" t="s">
        <v>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8" t="s">
        <v>14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0" t="s">
        <v>6</v>
      </c>
      <c r="C3" s="201"/>
      <c r="D3" s="201"/>
      <c r="E3" s="202"/>
      <c r="F3" s="21"/>
      <c r="G3" s="203" t="s">
        <v>5</v>
      </c>
      <c r="H3" s="204"/>
      <c r="I3" s="204"/>
      <c r="J3" s="205"/>
      <c r="K3" s="26"/>
      <c r="L3" s="206" t="s">
        <v>7</v>
      </c>
      <c r="M3" s="207"/>
      <c r="N3" s="207"/>
      <c r="O3" s="208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5" t="s">
        <v>0</v>
      </c>
      <c r="C4" s="105" t="s">
        <v>4</v>
      </c>
      <c r="D4" s="105" t="s">
        <v>3</v>
      </c>
      <c r="E4" s="105" t="s">
        <v>1</v>
      </c>
      <c r="F4" s="22"/>
      <c r="G4" s="106" t="s">
        <v>0</v>
      </c>
      <c r="H4" s="106" t="s">
        <v>4</v>
      </c>
      <c r="I4" s="106" t="s">
        <v>3</v>
      </c>
      <c r="J4" s="106" t="s">
        <v>1</v>
      </c>
      <c r="K4" s="29"/>
      <c r="L4" s="112" t="s">
        <v>0</v>
      </c>
      <c r="M4" s="112" t="s">
        <v>4</v>
      </c>
      <c r="N4" s="112" t="s">
        <v>3</v>
      </c>
      <c r="O4" s="112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63</v>
      </c>
      <c r="C5" s="78">
        <v>6</v>
      </c>
      <c r="D5" s="52">
        <v>-1</v>
      </c>
      <c r="E5" s="53">
        <f aca="true" t="shared" si="0" ref="E5:E15">C5+D5</f>
        <v>5</v>
      </c>
      <c r="F5" s="42"/>
      <c r="G5" s="34" t="s">
        <v>152</v>
      </c>
      <c r="H5" s="78">
        <v>6</v>
      </c>
      <c r="I5" s="52">
        <v>1</v>
      </c>
      <c r="J5" s="53">
        <f aca="true" t="shared" si="1" ref="J5:J15">H5+I5</f>
        <v>7</v>
      </c>
      <c r="K5" s="43"/>
      <c r="L5" s="34" t="s">
        <v>185</v>
      </c>
      <c r="M5" s="51">
        <v>6.5</v>
      </c>
      <c r="N5" s="52">
        <v>-1</v>
      </c>
      <c r="O5" s="53">
        <f aca="true" t="shared" si="2" ref="O5:O15">M5+N5</f>
        <v>5.5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81</v>
      </c>
      <c r="C6" s="54" t="s">
        <v>158</v>
      </c>
      <c r="D6" s="55" t="s">
        <v>158</v>
      </c>
      <c r="E6" s="56" t="s">
        <v>158</v>
      </c>
      <c r="F6" s="42"/>
      <c r="G6" s="35" t="s">
        <v>168</v>
      </c>
      <c r="H6" s="54" t="s">
        <v>158</v>
      </c>
      <c r="I6" s="55" t="s">
        <v>158</v>
      </c>
      <c r="J6" s="56" t="s">
        <v>158</v>
      </c>
      <c r="K6" s="43"/>
      <c r="L6" s="35" t="s">
        <v>23</v>
      </c>
      <c r="M6" s="54">
        <v>6.5</v>
      </c>
      <c r="N6" s="55">
        <v>-0.5</v>
      </c>
      <c r="O6" s="56">
        <f t="shared" si="2"/>
        <v>6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65</v>
      </c>
      <c r="C7" s="54" t="s">
        <v>166</v>
      </c>
      <c r="D7" s="55" t="s">
        <v>166</v>
      </c>
      <c r="E7" s="56" t="s">
        <v>166</v>
      </c>
      <c r="F7" s="42"/>
      <c r="G7" s="35" t="s">
        <v>44</v>
      </c>
      <c r="H7" s="54">
        <v>6.5</v>
      </c>
      <c r="I7" s="55">
        <v>-0.5</v>
      </c>
      <c r="J7" s="56">
        <f t="shared" si="1"/>
        <v>6</v>
      </c>
      <c r="K7" s="43"/>
      <c r="L7" s="35" t="s">
        <v>39</v>
      </c>
      <c r="M7" s="54">
        <v>5.5</v>
      </c>
      <c r="N7" s="55">
        <v>0</v>
      </c>
      <c r="O7" s="56">
        <f t="shared" si="2"/>
        <v>5.5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66</v>
      </c>
      <c r="C8" s="54">
        <v>5</v>
      </c>
      <c r="D8" s="55">
        <v>-0.5</v>
      </c>
      <c r="E8" s="56">
        <f t="shared" si="0"/>
        <v>4.5</v>
      </c>
      <c r="F8" s="42"/>
      <c r="G8" s="35" t="s">
        <v>61</v>
      </c>
      <c r="H8" s="54" t="s">
        <v>158</v>
      </c>
      <c r="I8" s="55" t="s">
        <v>158</v>
      </c>
      <c r="J8" s="56" t="s">
        <v>158</v>
      </c>
      <c r="K8" s="43"/>
      <c r="L8" s="35" t="s">
        <v>24</v>
      </c>
      <c r="M8" s="57">
        <v>6</v>
      </c>
      <c r="N8" s="58">
        <v>0</v>
      </c>
      <c r="O8" s="59">
        <f t="shared" si="2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69</v>
      </c>
      <c r="C9" s="54">
        <v>6</v>
      </c>
      <c r="D9" s="55">
        <v>0</v>
      </c>
      <c r="E9" s="56">
        <f t="shared" si="0"/>
        <v>6</v>
      </c>
      <c r="F9" s="42"/>
      <c r="G9" s="35" t="s">
        <v>48</v>
      </c>
      <c r="H9" s="54" t="s">
        <v>158</v>
      </c>
      <c r="I9" s="55" t="s">
        <v>158</v>
      </c>
      <c r="J9" s="56" t="s">
        <v>158</v>
      </c>
      <c r="K9" s="43"/>
      <c r="L9" s="35" t="s">
        <v>29</v>
      </c>
      <c r="M9" s="54">
        <v>5.5</v>
      </c>
      <c r="N9" s="55">
        <v>0</v>
      </c>
      <c r="O9" s="56">
        <f t="shared" si="2"/>
        <v>5.5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68</v>
      </c>
      <c r="C10" s="54">
        <v>6.5</v>
      </c>
      <c r="D10" s="55">
        <v>0</v>
      </c>
      <c r="E10" s="56">
        <f t="shared" si="0"/>
        <v>6.5</v>
      </c>
      <c r="F10" s="42"/>
      <c r="G10" s="35" t="s">
        <v>56</v>
      </c>
      <c r="H10" s="54">
        <v>5</v>
      </c>
      <c r="I10" s="55">
        <v>0</v>
      </c>
      <c r="J10" s="56">
        <f t="shared" si="1"/>
        <v>5</v>
      </c>
      <c r="K10" s="43"/>
      <c r="L10" s="35" t="s">
        <v>27</v>
      </c>
      <c r="M10" s="54">
        <v>7</v>
      </c>
      <c r="N10" s="55">
        <v>3</v>
      </c>
      <c r="O10" s="56">
        <f t="shared" si="2"/>
        <v>10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79</v>
      </c>
      <c r="C11" s="54">
        <v>6</v>
      </c>
      <c r="D11" s="55">
        <v>0</v>
      </c>
      <c r="E11" s="56">
        <f t="shared" si="0"/>
        <v>6</v>
      </c>
      <c r="F11" s="42"/>
      <c r="G11" s="35" t="s">
        <v>211</v>
      </c>
      <c r="H11" s="94">
        <v>5.5</v>
      </c>
      <c r="I11" s="95">
        <v>0</v>
      </c>
      <c r="J11" s="56">
        <f t="shared" si="1"/>
        <v>5.5</v>
      </c>
      <c r="K11" s="43"/>
      <c r="L11" s="35" t="s">
        <v>28</v>
      </c>
      <c r="M11" s="54">
        <v>5.5</v>
      </c>
      <c r="N11" s="55">
        <v>0</v>
      </c>
      <c r="O11" s="56">
        <f t="shared" si="2"/>
        <v>5.5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151</v>
      </c>
      <c r="C12" s="54">
        <v>5</v>
      </c>
      <c r="D12" s="55">
        <v>-0.5</v>
      </c>
      <c r="E12" s="56">
        <f t="shared" si="0"/>
        <v>4.5</v>
      </c>
      <c r="F12" s="42"/>
      <c r="G12" s="35" t="s">
        <v>50</v>
      </c>
      <c r="H12" s="94">
        <v>6.5</v>
      </c>
      <c r="I12" s="95">
        <v>0</v>
      </c>
      <c r="J12" s="56">
        <f t="shared" si="1"/>
        <v>6.5</v>
      </c>
      <c r="K12" s="43"/>
      <c r="L12" s="35" t="s">
        <v>36</v>
      </c>
      <c r="M12" s="54">
        <v>5</v>
      </c>
      <c r="N12" s="55">
        <v>0</v>
      </c>
      <c r="O12" s="56">
        <f t="shared" si="2"/>
        <v>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75</v>
      </c>
      <c r="C13" s="54">
        <v>6</v>
      </c>
      <c r="D13" s="55">
        <v>-0.5</v>
      </c>
      <c r="E13" s="56">
        <f t="shared" si="0"/>
        <v>5.5</v>
      </c>
      <c r="F13" s="42"/>
      <c r="G13" s="35" t="s">
        <v>209</v>
      </c>
      <c r="H13" s="54">
        <v>5.5</v>
      </c>
      <c r="I13" s="55">
        <v>0</v>
      </c>
      <c r="J13" s="56">
        <f t="shared" si="1"/>
        <v>5.5</v>
      </c>
      <c r="K13" s="43"/>
      <c r="L13" s="35" t="s">
        <v>30</v>
      </c>
      <c r="M13" s="54">
        <v>7</v>
      </c>
      <c r="N13" s="55">
        <v>3</v>
      </c>
      <c r="O13" s="56">
        <f t="shared" si="2"/>
        <v>10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55</v>
      </c>
      <c r="C14" s="54">
        <v>6.5</v>
      </c>
      <c r="D14" s="55">
        <v>0</v>
      </c>
      <c r="E14" s="56">
        <f t="shared" si="0"/>
        <v>6.5</v>
      </c>
      <c r="F14" s="42"/>
      <c r="G14" s="35" t="s">
        <v>52</v>
      </c>
      <c r="H14" s="54">
        <v>6</v>
      </c>
      <c r="I14" s="55">
        <v>0</v>
      </c>
      <c r="J14" s="56">
        <f t="shared" si="1"/>
        <v>6</v>
      </c>
      <c r="K14" s="43"/>
      <c r="L14" s="35" t="s">
        <v>31</v>
      </c>
      <c r="M14" s="54">
        <v>6.5</v>
      </c>
      <c r="N14" s="55">
        <v>0.5</v>
      </c>
      <c r="O14" s="56">
        <f t="shared" si="2"/>
        <v>7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74</v>
      </c>
      <c r="C15" s="60">
        <v>6.5</v>
      </c>
      <c r="D15" s="61">
        <v>0</v>
      </c>
      <c r="E15" s="62">
        <f t="shared" si="0"/>
        <v>6.5</v>
      </c>
      <c r="F15" s="42"/>
      <c r="G15" s="37" t="s">
        <v>53</v>
      </c>
      <c r="H15" s="60">
        <v>5</v>
      </c>
      <c r="I15" s="61">
        <v>0</v>
      </c>
      <c r="J15" s="62">
        <f t="shared" si="1"/>
        <v>5</v>
      </c>
      <c r="K15" s="43"/>
      <c r="L15" s="37" t="s">
        <v>187</v>
      </c>
      <c r="M15" s="60">
        <v>6.5</v>
      </c>
      <c r="N15" s="61">
        <v>3</v>
      </c>
      <c r="O15" s="62">
        <f t="shared" si="2"/>
        <v>9.5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63"/>
      <c r="D16" s="64"/>
      <c r="E16" s="65"/>
      <c r="F16" s="44"/>
      <c r="G16" s="38"/>
      <c r="H16" s="63"/>
      <c r="I16" s="64"/>
      <c r="J16" s="65"/>
      <c r="K16" s="43"/>
      <c r="L16" s="38"/>
      <c r="M16" s="63"/>
      <c r="N16" s="64"/>
      <c r="O16" s="65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9" t="s">
        <v>73</v>
      </c>
      <c r="C17" s="66">
        <v>6</v>
      </c>
      <c r="D17" s="67">
        <v>-2</v>
      </c>
      <c r="E17" s="77">
        <f>C17+D17</f>
        <v>4</v>
      </c>
      <c r="F17" s="44"/>
      <c r="G17" s="39" t="s">
        <v>210</v>
      </c>
      <c r="H17" s="132" t="s">
        <v>157</v>
      </c>
      <c r="I17" s="133" t="s">
        <v>157</v>
      </c>
      <c r="J17" s="134" t="s">
        <v>157</v>
      </c>
      <c r="K17" s="45"/>
      <c r="L17" s="39" t="s">
        <v>188</v>
      </c>
      <c r="M17" s="132" t="s">
        <v>157</v>
      </c>
      <c r="N17" s="133" t="s">
        <v>157</v>
      </c>
      <c r="O17" s="134" t="s">
        <v>157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0" t="s">
        <v>71</v>
      </c>
      <c r="C18" s="72">
        <v>5</v>
      </c>
      <c r="D18" s="73">
        <v>-0.5</v>
      </c>
      <c r="E18" s="71">
        <f aca="true" t="shared" si="3" ref="E18:E29">C18+D18</f>
        <v>4.5</v>
      </c>
      <c r="F18" s="44"/>
      <c r="G18" s="40" t="s">
        <v>194</v>
      </c>
      <c r="H18" s="72">
        <v>5</v>
      </c>
      <c r="I18" s="73">
        <v>-0.5</v>
      </c>
      <c r="J18" s="71">
        <f>H18+I18</f>
        <v>4.5</v>
      </c>
      <c r="K18" s="45"/>
      <c r="L18" s="40" t="s">
        <v>34</v>
      </c>
      <c r="M18" s="96" t="s">
        <v>157</v>
      </c>
      <c r="N18" s="97" t="s">
        <v>157</v>
      </c>
      <c r="O18" s="107" t="s">
        <v>157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0" t="s">
        <v>72</v>
      </c>
      <c r="C19" s="72">
        <v>6.5</v>
      </c>
      <c r="D19" s="73">
        <v>1</v>
      </c>
      <c r="E19" s="71">
        <f t="shared" si="3"/>
        <v>7.5</v>
      </c>
      <c r="F19" s="44"/>
      <c r="G19" s="40" t="s">
        <v>172</v>
      </c>
      <c r="H19" s="69">
        <v>6</v>
      </c>
      <c r="I19" s="70">
        <v>0</v>
      </c>
      <c r="J19" s="71">
        <f>H19+I19</f>
        <v>6</v>
      </c>
      <c r="K19" s="45"/>
      <c r="L19" s="40" t="s">
        <v>32</v>
      </c>
      <c r="M19" s="69">
        <v>6.5</v>
      </c>
      <c r="N19" s="70">
        <v>-0.5</v>
      </c>
      <c r="O19" s="71">
        <f aca="true" t="shared" si="4" ref="O19:O27">M19+N19</f>
        <v>6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0" t="s">
        <v>67</v>
      </c>
      <c r="C20" s="72">
        <v>7</v>
      </c>
      <c r="D20" s="73">
        <v>3</v>
      </c>
      <c r="E20" s="71">
        <f t="shared" si="3"/>
        <v>10</v>
      </c>
      <c r="F20" s="44"/>
      <c r="G20" s="40" t="s">
        <v>58</v>
      </c>
      <c r="H20" s="96">
        <v>5.5</v>
      </c>
      <c r="I20" s="97">
        <v>0</v>
      </c>
      <c r="J20" s="107">
        <f>H20+I20</f>
        <v>5.5</v>
      </c>
      <c r="K20" s="45"/>
      <c r="L20" s="40" t="s">
        <v>35</v>
      </c>
      <c r="M20" s="69">
        <v>5.5</v>
      </c>
      <c r="N20" s="70">
        <v>0</v>
      </c>
      <c r="O20" s="71">
        <f t="shared" si="4"/>
        <v>5.5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0" t="s">
        <v>201</v>
      </c>
      <c r="C21" s="72">
        <v>7.5</v>
      </c>
      <c r="D21" s="73">
        <v>6</v>
      </c>
      <c r="E21" s="71">
        <f t="shared" si="3"/>
        <v>13.5</v>
      </c>
      <c r="F21" s="44"/>
      <c r="G21" s="35" t="s">
        <v>57</v>
      </c>
      <c r="H21" s="54">
        <v>6.5</v>
      </c>
      <c r="I21" s="55">
        <v>0</v>
      </c>
      <c r="J21" s="56">
        <f aca="true" t="shared" si="5" ref="J21:J28">H21+I21</f>
        <v>6.5</v>
      </c>
      <c r="K21" s="45"/>
      <c r="L21" s="40" t="s">
        <v>37</v>
      </c>
      <c r="M21" s="69">
        <v>6</v>
      </c>
      <c r="N21" s="70">
        <v>0</v>
      </c>
      <c r="O21" s="71">
        <f t="shared" si="4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0" t="s">
        <v>78</v>
      </c>
      <c r="C22" s="72">
        <v>5.5</v>
      </c>
      <c r="D22" s="73">
        <v>-0.5</v>
      </c>
      <c r="E22" s="71">
        <f t="shared" si="3"/>
        <v>5</v>
      </c>
      <c r="F22" s="44"/>
      <c r="G22" s="48" t="s">
        <v>49</v>
      </c>
      <c r="H22" s="96">
        <v>5.5</v>
      </c>
      <c r="I22" s="97">
        <v>0</v>
      </c>
      <c r="J22" s="107">
        <f t="shared" si="5"/>
        <v>5.5</v>
      </c>
      <c r="K22" s="45"/>
      <c r="L22" s="40" t="s">
        <v>38</v>
      </c>
      <c r="M22" s="69">
        <v>5.5</v>
      </c>
      <c r="N22" s="70">
        <v>-0.5</v>
      </c>
      <c r="O22" s="71">
        <f t="shared" si="4"/>
        <v>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0" t="s">
        <v>200</v>
      </c>
      <c r="C23" s="69">
        <v>6.5</v>
      </c>
      <c r="D23" s="70">
        <v>0</v>
      </c>
      <c r="E23" s="71">
        <f t="shared" si="3"/>
        <v>6.5</v>
      </c>
      <c r="F23" s="44"/>
      <c r="G23" s="40" t="s">
        <v>47</v>
      </c>
      <c r="H23" s="72">
        <v>5</v>
      </c>
      <c r="I23" s="73">
        <v>0</v>
      </c>
      <c r="J23" s="107">
        <f t="shared" si="5"/>
        <v>5</v>
      </c>
      <c r="K23" s="45"/>
      <c r="L23" s="40" t="s">
        <v>203</v>
      </c>
      <c r="M23" s="72">
        <v>6</v>
      </c>
      <c r="N23" s="73">
        <v>0</v>
      </c>
      <c r="O23" s="71">
        <f t="shared" si="4"/>
        <v>6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0" t="s">
        <v>202</v>
      </c>
      <c r="C24" s="96" t="s">
        <v>157</v>
      </c>
      <c r="D24" s="97" t="s">
        <v>157</v>
      </c>
      <c r="E24" s="107" t="s">
        <v>157</v>
      </c>
      <c r="F24" s="44"/>
      <c r="G24" s="40" t="s">
        <v>170</v>
      </c>
      <c r="H24" s="69">
        <v>5.5</v>
      </c>
      <c r="I24" s="70">
        <v>0</v>
      </c>
      <c r="J24" s="107">
        <f t="shared" si="5"/>
        <v>5.5</v>
      </c>
      <c r="K24" s="45"/>
      <c r="L24" s="40" t="s">
        <v>41</v>
      </c>
      <c r="M24" s="96" t="s">
        <v>157</v>
      </c>
      <c r="N24" s="97" t="s">
        <v>157</v>
      </c>
      <c r="O24" s="107" t="s">
        <v>157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35" t="s">
        <v>84</v>
      </c>
      <c r="C25" s="54">
        <v>6.5</v>
      </c>
      <c r="D25" s="55">
        <v>-0.5</v>
      </c>
      <c r="E25" s="56">
        <f t="shared" si="3"/>
        <v>6</v>
      </c>
      <c r="F25" s="44"/>
      <c r="G25" s="35" t="s">
        <v>173</v>
      </c>
      <c r="H25" s="54">
        <v>6</v>
      </c>
      <c r="I25" s="55">
        <v>0</v>
      </c>
      <c r="J25" s="56">
        <f t="shared" si="5"/>
        <v>6</v>
      </c>
      <c r="K25" s="45"/>
      <c r="L25" s="40" t="s">
        <v>25</v>
      </c>
      <c r="M25" s="96" t="s">
        <v>157</v>
      </c>
      <c r="N25" s="97" t="s">
        <v>157</v>
      </c>
      <c r="O25" s="107" t="s">
        <v>157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35" t="s">
        <v>82</v>
      </c>
      <c r="C26" s="54">
        <v>6</v>
      </c>
      <c r="D26" s="55">
        <v>-0.5</v>
      </c>
      <c r="E26" s="56">
        <f t="shared" si="3"/>
        <v>5.5</v>
      </c>
      <c r="F26" s="44"/>
      <c r="G26" s="35" t="s">
        <v>46</v>
      </c>
      <c r="H26" s="54">
        <v>6.5</v>
      </c>
      <c r="I26" s="55">
        <v>0.5</v>
      </c>
      <c r="J26" s="56">
        <f t="shared" si="5"/>
        <v>7</v>
      </c>
      <c r="K26" s="45"/>
      <c r="L26" s="40" t="s">
        <v>40</v>
      </c>
      <c r="M26" s="69">
        <v>5</v>
      </c>
      <c r="N26" s="97">
        <v>-0.5</v>
      </c>
      <c r="O26" s="71">
        <f t="shared" si="4"/>
        <v>4.5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0" t="s">
        <v>174</v>
      </c>
      <c r="C27" s="69">
        <v>6</v>
      </c>
      <c r="D27" s="70">
        <v>-0.5</v>
      </c>
      <c r="E27" s="71">
        <f t="shared" si="3"/>
        <v>5.5</v>
      </c>
      <c r="F27" s="44"/>
      <c r="G27" s="40" t="s">
        <v>212</v>
      </c>
      <c r="H27" s="96" t="s">
        <v>157</v>
      </c>
      <c r="I27" s="97" t="s">
        <v>157</v>
      </c>
      <c r="J27" s="107" t="s">
        <v>157</v>
      </c>
      <c r="K27" s="45"/>
      <c r="L27" s="40" t="s">
        <v>186</v>
      </c>
      <c r="M27" s="69">
        <v>6.5</v>
      </c>
      <c r="N27" s="70">
        <v>0</v>
      </c>
      <c r="O27" s="71">
        <f t="shared" si="4"/>
        <v>6.5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1" t="s">
        <v>83</v>
      </c>
      <c r="C28" s="74">
        <v>5</v>
      </c>
      <c r="D28" s="75">
        <v>-0.5</v>
      </c>
      <c r="E28" s="71">
        <f t="shared" si="3"/>
        <v>4.5</v>
      </c>
      <c r="F28" s="44"/>
      <c r="G28" s="41" t="s">
        <v>163</v>
      </c>
      <c r="H28" s="74">
        <v>6</v>
      </c>
      <c r="I28" s="75">
        <v>0</v>
      </c>
      <c r="J28" s="107">
        <f t="shared" si="5"/>
        <v>6</v>
      </c>
      <c r="K28" s="45"/>
      <c r="L28" s="41" t="s">
        <v>42</v>
      </c>
      <c r="M28" s="130" t="s">
        <v>157</v>
      </c>
      <c r="N28" s="131" t="s">
        <v>157</v>
      </c>
      <c r="O28" s="107" t="s">
        <v>157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85</v>
      </c>
      <c r="C29" s="60">
        <v>0.5</v>
      </c>
      <c r="D29" s="61">
        <v>0</v>
      </c>
      <c r="E29" s="76">
        <f t="shared" si="3"/>
        <v>0.5</v>
      </c>
      <c r="F29" s="42"/>
      <c r="G29" s="37" t="s">
        <v>213</v>
      </c>
      <c r="H29" s="60">
        <v>-0.5</v>
      </c>
      <c r="I29" s="61">
        <v>0</v>
      </c>
      <c r="J29" s="76">
        <f>H29+I29</f>
        <v>-0.5</v>
      </c>
      <c r="K29" s="43"/>
      <c r="L29" s="37" t="s">
        <v>43</v>
      </c>
      <c r="M29" s="60">
        <v>1</v>
      </c>
      <c r="N29" s="61">
        <v>0</v>
      </c>
      <c r="O29" s="76">
        <f>M29+N29</f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37" t="s">
        <v>21</v>
      </c>
      <c r="C30" s="143">
        <f>17.5/3</f>
        <v>5.833333333333333</v>
      </c>
      <c r="D30" s="61">
        <v>0</v>
      </c>
      <c r="E30" s="76">
        <f>D30</f>
        <v>0</v>
      </c>
      <c r="F30" s="42"/>
      <c r="G30" s="37" t="s">
        <v>21</v>
      </c>
      <c r="H30" s="143">
        <f>19/3</f>
        <v>6.333333333333333</v>
      </c>
      <c r="I30" s="61">
        <v>0.5</v>
      </c>
      <c r="J30" s="76">
        <f>I30</f>
        <v>0.5</v>
      </c>
      <c r="K30" s="43"/>
      <c r="L30" s="37" t="s">
        <v>21</v>
      </c>
      <c r="M30" s="143">
        <f>18/3</f>
        <v>6</v>
      </c>
      <c r="N30" s="61">
        <v>0</v>
      </c>
      <c r="O30" s="76">
        <f>N30</f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1" t="s">
        <v>2</v>
      </c>
      <c r="C32" s="102">
        <f>C5+C26+C25+C8+C9+C10+C11+C12+C13+C14+C15+C29</f>
        <v>66.5</v>
      </c>
      <c r="D32" s="103">
        <f>D5+D26+D25+D8+D9+D10+D11+D12+D13+D14+D15+D29+D30</f>
        <v>-3.5</v>
      </c>
      <c r="E32" s="104">
        <f>C32+D32</f>
        <v>63</v>
      </c>
      <c r="F32" s="24"/>
      <c r="G32" s="108" t="s">
        <v>2</v>
      </c>
      <c r="H32" s="109">
        <f>H5+H25+H7+H26+H21+H10+H11+H12+H13+H14+H15+H29</f>
        <v>64.5</v>
      </c>
      <c r="I32" s="110">
        <f>I5+I25+I7+I26+I21+I10+I11+I12+I13+I14+I15+I29+I30</f>
        <v>1.5</v>
      </c>
      <c r="J32" s="111">
        <f>H32+I32</f>
        <v>66</v>
      </c>
      <c r="K32" s="30"/>
      <c r="L32" s="113" t="s">
        <v>2</v>
      </c>
      <c r="M32" s="114">
        <f>M5+M6+M7+M8+M9+M10+M11+M12+M13+M14+M15+M29</f>
        <v>68.5</v>
      </c>
      <c r="N32" s="115">
        <f>N5+N6+N7+N8+N9+N10+N11+N12+N13+N14+N15+N29+N30</f>
        <v>8</v>
      </c>
      <c r="O32" s="116">
        <f>M32+N32</f>
        <v>76.5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91" t="s">
        <v>12</v>
      </c>
      <c r="C34" s="192"/>
      <c r="D34" s="192"/>
      <c r="E34" s="193"/>
      <c r="F34" s="26"/>
      <c r="G34" s="194" t="s">
        <v>11</v>
      </c>
      <c r="H34" s="195"/>
      <c r="I34" s="195"/>
      <c r="J34" s="196"/>
      <c r="K34" s="21"/>
      <c r="L34" s="197" t="s">
        <v>198</v>
      </c>
      <c r="M34" s="198"/>
      <c r="N34" s="198"/>
      <c r="O34" s="199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21" t="s">
        <v>0</v>
      </c>
      <c r="C35" s="121" t="s">
        <v>4</v>
      </c>
      <c r="D35" s="121" t="s">
        <v>3</v>
      </c>
      <c r="E35" s="121" t="s">
        <v>1</v>
      </c>
      <c r="F35" s="26"/>
      <c r="G35" s="122" t="s">
        <v>0</v>
      </c>
      <c r="H35" s="122" t="s">
        <v>4</v>
      </c>
      <c r="I35" s="122" t="s">
        <v>3</v>
      </c>
      <c r="J35" s="122" t="s">
        <v>1</v>
      </c>
      <c r="K35" s="22"/>
      <c r="L35" s="128" t="s">
        <v>0</v>
      </c>
      <c r="M35" s="128" t="s">
        <v>4</v>
      </c>
      <c r="N35" s="128" t="s">
        <v>3</v>
      </c>
      <c r="O35" s="128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126</v>
      </c>
      <c r="C36" s="78">
        <v>6.5</v>
      </c>
      <c r="D36" s="52">
        <v>-2</v>
      </c>
      <c r="E36" s="53">
        <f aca="true" t="shared" si="6" ref="E36:E45">C36+D36</f>
        <v>4.5</v>
      </c>
      <c r="F36" s="43"/>
      <c r="G36" s="34" t="s">
        <v>86</v>
      </c>
      <c r="H36" s="51">
        <v>6</v>
      </c>
      <c r="I36" s="79">
        <v>1</v>
      </c>
      <c r="J36" s="80">
        <f aca="true" t="shared" si="7" ref="J36:J60">H36+I36</f>
        <v>7</v>
      </c>
      <c r="K36" s="42"/>
      <c r="L36" s="34" t="s">
        <v>105</v>
      </c>
      <c r="M36" s="78">
        <v>6.5</v>
      </c>
      <c r="N36" s="52">
        <v>1</v>
      </c>
      <c r="O36" s="53">
        <f aca="true" t="shared" si="8" ref="O36:O46">M36+N36</f>
        <v>7.5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128</v>
      </c>
      <c r="C37" s="54">
        <v>6.5</v>
      </c>
      <c r="D37" s="55">
        <v>-0.5</v>
      </c>
      <c r="E37" s="56">
        <f t="shared" si="6"/>
        <v>6</v>
      </c>
      <c r="F37" s="43"/>
      <c r="G37" s="35" t="s">
        <v>87</v>
      </c>
      <c r="H37" s="54">
        <v>6</v>
      </c>
      <c r="I37" s="81">
        <v>0</v>
      </c>
      <c r="J37" s="80">
        <f t="shared" si="7"/>
        <v>6</v>
      </c>
      <c r="K37" s="42"/>
      <c r="L37" s="35" t="s">
        <v>108</v>
      </c>
      <c r="M37" s="54" t="s">
        <v>158</v>
      </c>
      <c r="N37" s="55" t="s">
        <v>158</v>
      </c>
      <c r="O37" s="56" t="s">
        <v>158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127</v>
      </c>
      <c r="C38" s="54">
        <v>6.5</v>
      </c>
      <c r="D38" s="55">
        <v>0</v>
      </c>
      <c r="E38" s="56">
        <f t="shared" si="6"/>
        <v>6.5</v>
      </c>
      <c r="F38" s="43"/>
      <c r="G38" s="35" t="s">
        <v>88</v>
      </c>
      <c r="H38" s="54">
        <v>7</v>
      </c>
      <c r="I38" s="81">
        <v>3</v>
      </c>
      <c r="J38" s="80">
        <f t="shared" si="7"/>
        <v>10</v>
      </c>
      <c r="K38" s="42"/>
      <c r="L38" s="35" t="s">
        <v>123</v>
      </c>
      <c r="M38" s="54">
        <v>4</v>
      </c>
      <c r="N38" s="55">
        <v>0</v>
      </c>
      <c r="O38" s="56">
        <f t="shared" si="8"/>
        <v>4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204</v>
      </c>
      <c r="C39" s="54">
        <v>5</v>
      </c>
      <c r="D39" s="55">
        <v>0</v>
      </c>
      <c r="E39" s="56">
        <f t="shared" si="6"/>
        <v>5</v>
      </c>
      <c r="F39" s="43"/>
      <c r="G39" s="35" t="s">
        <v>177</v>
      </c>
      <c r="H39" s="54">
        <v>6.5</v>
      </c>
      <c r="I39" s="81">
        <v>1</v>
      </c>
      <c r="J39" s="80">
        <f t="shared" si="7"/>
        <v>7.5</v>
      </c>
      <c r="K39" s="42"/>
      <c r="L39" s="146" t="s">
        <v>107</v>
      </c>
      <c r="M39" s="147">
        <v>4</v>
      </c>
      <c r="N39" s="148">
        <v>0</v>
      </c>
      <c r="O39" s="149">
        <f t="shared" si="8"/>
        <v>4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130</v>
      </c>
      <c r="C40" s="54">
        <v>7</v>
      </c>
      <c r="D40" s="55">
        <v>3</v>
      </c>
      <c r="E40" s="56">
        <f t="shared" si="6"/>
        <v>10</v>
      </c>
      <c r="F40" s="43"/>
      <c r="G40" s="35" t="s">
        <v>199</v>
      </c>
      <c r="H40" s="54">
        <v>6.5</v>
      </c>
      <c r="I40" s="81">
        <v>0</v>
      </c>
      <c r="J40" s="80">
        <f t="shared" si="7"/>
        <v>6.5</v>
      </c>
      <c r="K40" s="42"/>
      <c r="L40" s="35" t="s">
        <v>196</v>
      </c>
      <c r="M40" s="54" t="s">
        <v>158</v>
      </c>
      <c r="N40" s="55" t="s">
        <v>158</v>
      </c>
      <c r="O40" s="56" t="s">
        <v>158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131</v>
      </c>
      <c r="C41" s="54">
        <v>5</v>
      </c>
      <c r="D41" s="55">
        <v>0</v>
      </c>
      <c r="E41" s="56">
        <f t="shared" si="6"/>
        <v>5</v>
      </c>
      <c r="F41" s="43"/>
      <c r="G41" s="35" t="s">
        <v>91</v>
      </c>
      <c r="H41" s="54">
        <v>5</v>
      </c>
      <c r="I41" s="81">
        <v>0</v>
      </c>
      <c r="J41" s="80">
        <f t="shared" si="7"/>
        <v>5</v>
      </c>
      <c r="K41" s="42"/>
      <c r="L41" s="35" t="s">
        <v>109</v>
      </c>
      <c r="M41" s="54" t="s">
        <v>166</v>
      </c>
      <c r="N41" s="55" t="s">
        <v>166</v>
      </c>
      <c r="O41" s="56" t="s">
        <v>166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132</v>
      </c>
      <c r="C42" s="54">
        <v>6.5</v>
      </c>
      <c r="D42" s="55">
        <v>0</v>
      </c>
      <c r="E42" s="56">
        <f t="shared" si="6"/>
        <v>6.5</v>
      </c>
      <c r="F42" s="43"/>
      <c r="G42" s="35" t="s">
        <v>92</v>
      </c>
      <c r="H42" s="54">
        <v>5.5</v>
      </c>
      <c r="I42" s="81">
        <v>0</v>
      </c>
      <c r="J42" s="80">
        <f t="shared" si="7"/>
        <v>5.5</v>
      </c>
      <c r="K42" s="42"/>
      <c r="L42" s="35" t="s">
        <v>120</v>
      </c>
      <c r="M42" s="94">
        <v>6.5</v>
      </c>
      <c r="N42" s="95">
        <v>1</v>
      </c>
      <c r="O42" s="56">
        <f t="shared" si="8"/>
        <v>7.5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133</v>
      </c>
      <c r="C43" s="54">
        <v>6.5</v>
      </c>
      <c r="D43" s="55">
        <v>0</v>
      </c>
      <c r="E43" s="56">
        <f t="shared" si="6"/>
        <v>6.5</v>
      </c>
      <c r="F43" s="43"/>
      <c r="G43" s="35" t="s">
        <v>99</v>
      </c>
      <c r="H43" s="54">
        <v>5</v>
      </c>
      <c r="I43" s="81">
        <v>0</v>
      </c>
      <c r="J43" s="80">
        <f t="shared" si="7"/>
        <v>5</v>
      </c>
      <c r="K43" s="42"/>
      <c r="L43" s="35" t="s">
        <v>110</v>
      </c>
      <c r="M43" s="94">
        <v>7</v>
      </c>
      <c r="N43" s="95">
        <v>2.5</v>
      </c>
      <c r="O43" s="56">
        <f t="shared" si="8"/>
        <v>9.5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134</v>
      </c>
      <c r="C44" s="54">
        <v>7</v>
      </c>
      <c r="D44" s="55">
        <v>3</v>
      </c>
      <c r="E44" s="56">
        <f t="shared" si="6"/>
        <v>10</v>
      </c>
      <c r="F44" s="43"/>
      <c r="G44" s="35" t="s">
        <v>94</v>
      </c>
      <c r="H44" s="54">
        <v>5</v>
      </c>
      <c r="I44" s="81">
        <v>0</v>
      </c>
      <c r="J44" s="80">
        <f t="shared" si="7"/>
        <v>5</v>
      </c>
      <c r="K44" s="42"/>
      <c r="L44" s="35" t="s">
        <v>111</v>
      </c>
      <c r="M44" s="54">
        <v>6</v>
      </c>
      <c r="N44" s="55">
        <v>0</v>
      </c>
      <c r="O44" s="56">
        <f t="shared" si="8"/>
        <v>6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135</v>
      </c>
      <c r="C45" s="54">
        <v>6</v>
      </c>
      <c r="D45" s="55">
        <v>0</v>
      </c>
      <c r="E45" s="56">
        <f t="shared" si="6"/>
        <v>6</v>
      </c>
      <c r="F45" s="43"/>
      <c r="G45" s="35" t="s">
        <v>95</v>
      </c>
      <c r="H45" s="54">
        <v>5.5</v>
      </c>
      <c r="I45" s="81">
        <v>0</v>
      </c>
      <c r="J45" s="80">
        <f t="shared" si="7"/>
        <v>5.5</v>
      </c>
      <c r="K45" s="42"/>
      <c r="L45" s="35" t="s">
        <v>165</v>
      </c>
      <c r="M45" s="54">
        <v>6.5</v>
      </c>
      <c r="N45" s="55">
        <v>0</v>
      </c>
      <c r="O45" s="56">
        <f t="shared" si="8"/>
        <v>6.5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140</v>
      </c>
      <c r="C46" s="60" t="s">
        <v>166</v>
      </c>
      <c r="D46" s="61" t="s">
        <v>166</v>
      </c>
      <c r="E46" s="62" t="s">
        <v>166</v>
      </c>
      <c r="F46" s="43"/>
      <c r="G46" s="37" t="s">
        <v>156</v>
      </c>
      <c r="H46" s="60">
        <v>7</v>
      </c>
      <c r="I46" s="82">
        <v>1</v>
      </c>
      <c r="J46" s="83">
        <f t="shared" si="7"/>
        <v>8</v>
      </c>
      <c r="K46" s="42"/>
      <c r="L46" s="37" t="s">
        <v>191</v>
      </c>
      <c r="M46" s="60">
        <v>5.5</v>
      </c>
      <c r="N46" s="61">
        <v>0</v>
      </c>
      <c r="O46" s="62">
        <f t="shared" si="8"/>
        <v>5.5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63"/>
      <c r="D47" s="64"/>
      <c r="E47" s="65"/>
      <c r="F47" s="43"/>
      <c r="G47" s="38"/>
      <c r="H47" s="63"/>
      <c r="I47" s="84"/>
      <c r="J47" s="65"/>
      <c r="K47" s="44"/>
      <c r="L47" s="38"/>
      <c r="M47" s="63"/>
      <c r="N47" s="64"/>
      <c r="O47" s="65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9" t="s">
        <v>205</v>
      </c>
      <c r="C48" s="132" t="s">
        <v>157</v>
      </c>
      <c r="D48" s="133" t="s">
        <v>157</v>
      </c>
      <c r="E48" s="134" t="s">
        <v>157</v>
      </c>
      <c r="F48" s="45"/>
      <c r="G48" s="39" t="s">
        <v>96</v>
      </c>
      <c r="H48" s="132" t="s">
        <v>157</v>
      </c>
      <c r="I48" s="135" t="s">
        <v>157</v>
      </c>
      <c r="J48" s="136" t="s">
        <v>157</v>
      </c>
      <c r="K48" s="44"/>
      <c r="L48" s="39" t="s">
        <v>115</v>
      </c>
      <c r="M48" s="132" t="s">
        <v>157</v>
      </c>
      <c r="N48" s="133" t="s">
        <v>157</v>
      </c>
      <c r="O48" s="134" t="s">
        <v>157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35" t="s">
        <v>136</v>
      </c>
      <c r="C49" s="54">
        <v>6.5</v>
      </c>
      <c r="D49" s="55">
        <v>-0.5</v>
      </c>
      <c r="E49" s="56">
        <f aca="true" t="shared" si="9" ref="E49:E60">C49+D49</f>
        <v>6</v>
      </c>
      <c r="F49" s="45"/>
      <c r="G49" s="40" t="s">
        <v>98</v>
      </c>
      <c r="H49" s="96" t="s">
        <v>157</v>
      </c>
      <c r="I49" s="99" t="s">
        <v>157</v>
      </c>
      <c r="J49" s="98" t="s">
        <v>157</v>
      </c>
      <c r="K49" s="44"/>
      <c r="L49" s="40" t="s">
        <v>116</v>
      </c>
      <c r="M49" s="96" t="s">
        <v>157</v>
      </c>
      <c r="N49" s="97" t="s">
        <v>157</v>
      </c>
      <c r="O49" s="107" t="s">
        <v>157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0" t="s">
        <v>138</v>
      </c>
      <c r="C50" s="96" t="s">
        <v>157</v>
      </c>
      <c r="D50" s="97" t="s">
        <v>157</v>
      </c>
      <c r="E50" s="107" t="s">
        <v>157</v>
      </c>
      <c r="F50" s="45"/>
      <c r="G50" s="40" t="s">
        <v>155</v>
      </c>
      <c r="H50" s="69">
        <v>6</v>
      </c>
      <c r="I50" s="88">
        <v>0</v>
      </c>
      <c r="J50" s="89">
        <f t="shared" si="7"/>
        <v>6</v>
      </c>
      <c r="K50" s="44"/>
      <c r="L50" s="35" t="s">
        <v>112</v>
      </c>
      <c r="M50" s="54">
        <v>6.5</v>
      </c>
      <c r="N50" s="55">
        <v>-0.5</v>
      </c>
      <c r="O50" s="56">
        <f>M50+N50</f>
        <v>6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0" t="s">
        <v>206</v>
      </c>
      <c r="C51" s="96" t="s">
        <v>157</v>
      </c>
      <c r="D51" s="97" t="s">
        <v>157</v>
      </c>
      <c r="E51" s="107" t="s">
        <v>157</v>
      </c>
      <c r="F51" s="45"/>
      <c r="G51" s="40" t="s">
        <v>178</v>
      </c>
      <c r="H51" s="96" t="s">
        <v>157</v>
      </c>
      <c r="I51" s="99" t="s">
        <v>157</v>
      </c>
      <c r="J51" s="98" t="s">
        <v>157</v>
      </c>
      <c r="K51" s="44"/>
      <c r="L51" s="35" t="s">
        <v>118</v>
      </c>
      <c r="M51" s="54">
        <v>6</v>
      </c>
      <c r="N51" s="55">
        <v>-0.5</v>
      </c>
      <c r="O51" s="56">
        <f>M51+N51</f>
        <v>5.5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0" t="s">
        <v>142</v>
      </c>
      <c r="C52" s="72">
        <v>6.5</v>
      </c>
      <c r="D52" s="73">
        <v>0</v>
      </c>
      <c r="E52" s="71">
        <f t="shared" si="9"/>
        <v>6.5</v>
      </c>
      <c r="F52" s="45"/>
      <c r="G52" s="40" t="s">
        <v>93</v>
      </c>
      <c r="H52" s="72">
        <v>6.5</v>
      </c>
      <c r="I52" s="90">
        <v>0</v>
      </c>
      <c r="J52" s="98">
        <f t="shared" si="7"/>
        <v>6.5</v>
      </c>
      <c r="K52" s="44"/>
      <c r="L52" s="40" t="s">
        <v>190</v>
      </c>
      <c r="M52" s="72">
        <v>5.5</v>
      </c>
      <c r="N52" s="73">
        <v>0</v>
      </c>
      <c r="O52" s="107">
        <f aca="true" t="shared" si="10" ref="O52:O59">M52+N52</f>
        <v>5.5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0" t="s">
        <v>143</v>
      </c>
      <c r="C53" s="72">
        <v>5.5</v>
      </c>
      <c r="D53" s="73">
        <v>-0.5</v>
      </c>
      <c r="E53" s="71">
        <f t="shared" si="9"/>
        <v>5</v>
      </c>
      <c r="F53" s="45"/>
      <c r="G53" s="40" t="s">
        <v>90</v>
      </c>
      <c r="H53" s="72">
        <v>5.5</v>
      </c>
      <c r="I53" s="90">
        <v>0</v>
      </c>
      <c r="J53" s="98">
        <f t="shared" si="7"/>
        <v>5.5</v>
      </c>
      <c r="K53" s="44"/>
      <c r="L53" s="40" t="s">
        <v>183</v>
      </c>
      <c r="M53" s="96">
        <v>5.5</v>
      </c>
      <c r="N53" s="97">
        <v>0</v>
      </c>
      <c r="O53" s="107">
        <f t="shared" si="10"/>
        <v>5.5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0" t="s">
        <v>207</v>
      </c>
      <c r="C54" s="96" t="s">
        <v>157</v>
      </c>
      <c r="D54" s="97" t="s">
        <v>157</v>
      </c>
      <c r="E54" s="107" t="s">
        <v>157</v>
      </c>
      <c r="F54" s="45"/>
      <c r="G54" s="40" t="s">
        <v>159</v>
      </c>
      <c r="H54" s="72">
        <v>5.5</v>
      </c>
      <c r="I54" s="90">
        <v>0</v>
      </c>
      <c r="J54" s="98">
        <f t="shared" si="7"/>
        <v>5.5</v>
      </c>
      <c r="K54" s="44"/>
      <c r="L54" s="40" t="s">
        <v>181</v>
      </c>
      <c r="M54" s="72">
        <v>5.5</v>
      </c>
      <c r="N54" s="73">
        <v>0</v>
      </c>
      <c r="O54" s="107">
        <f t="shared" si="10"/>
        <v>5.5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0" t="s">
        <v>145</v>
      </c>
      <c r="C55" s="69">
        <v>5.5</v>
      </c>
      <c r="D55" s="70">
        <v>0</v>
      </c>
      <c r="E55" s="71">
        <f t="shared" si="9"/>
        <v>5.5</v>
      </c>
      <c r="F55" s="45"/>
      <c r="G55" s="40" t="s">
        <v>89</v>
      </c>
      <c r="H55" s="72">
        <v>5.5</v>
      </c>
      <c r="I55" s="90">
        <v>0</v>
      </c>
      <c r="J55" s="98">
        <f t="shared" si="7"/>
        <v>5.5</v>
      </c>
      <c r="K55" s="44"/>
      <c r="L55" s="40" t="s">
        <v>182</v>
      </c>
      <c r="M55" s="69">
        <v>6</v>
      </c>
      <c r="N55" s="70">
        <v>0</v>
      </c>
      <c r="O55" s="107">
        <f t="shared" si="10"/>
        <v>6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0" t="s">
        <v>129</v>
      </c>
      <c r="C56" s="72">
        <v>6</v>
      </c>
      <c r="D56" s="73">
        <v>0</v>
      </c>
      <c r="E56" s="71">
        <f t="shared" si="9"/>
        <v>6</v>
      </c>
      <c r="F56" s="45"/>
      <c r="G56" s="40" t="s">
        <v>180</v>
      </c>
      <c r="H56" s="72">
        <v>6</v>
      </c>
      <c r="I56" s="90">
        <v>0</v>
      </c>
      <c r="J56" s="98">
        <f t="shared" si="7"/>
        <v>6</v>
      </c>
      <c r="K56" s="44"/>
      <c r="L56" s="40" t="s">
        <v>117</v>
      </c>
      <c r="M56" s="72">
        <v>5.5</v>
      </c>
      <c r="N56" s="73">
        <v>0</v>
      </c>
      <c r="O56" s="107">
        <f t="shared" si="10"/>
        <v>5.5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0" t="s">
        <v>208</v>
      </c>
      <c r="C57" s="96">
        <v>6</v>
      </c>
      <c r="D57" s="97">
        <v>0</v>
      </c>
      <c r="E57" s="71">
        <f t="shared" si="9"/>
        <v>6</v>
      </c>
      <c r="F57" s="45"/>
      <c r="G57" s="129" t="s">
        <v>101</v>
      </c>
      <c r="H57" s="72">
        <v>5</v>
      </c>
      <c r="I57" s="90">
        <v>0</v>
      </c>
      <c r="J57" s="98">
        <f t="shared" si="7"/>
        <v>5</v>
      </c>
      <c r="K57" s="44"/>
      <c r="L57" s="40" t="s">
        <v>124</v>
      </c>
      <c r="M57" s="96" t="s">
        <v>157</v>
      </c>
      <c r="N57" s="97" t="s">
        <v>157</v>
      </c>
      <c r="O57" s="107" t="s">
        <v>157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0" t="s">
        <v>146</v>
      </c>
      <c r="C58" s="96" t="s">
        <v>157</v>
      </c>
      <c r="D58" s="97" t="s">
        <v>157</v>
      </c>
      <c r="E58" s="107" t="s">
        <v>157</v>
      </c>
      <c r="F58" s="45"/>
      <c r="G58" s="40" t="s">
        <v>42</v>
      </c>
      <c r="H58" s="96" t="s">
        <v>157</v>
      </c>
      <c r="I58" s="99" t="s">
        <v>157</v>
      </c>
      <c r="J58" s="98" t="s">
        <v>157</v>
      </c>
      <c r="K58" s="44"/>
      <c r="L58" s="48" t="s">
        <v>122</v>
      </c>
      <c r="M58" s="96" t="s">
        <v>157</v>
      </c>
      <c r="N58" s="97" t="s">
        <v>157</v>
      </c>
      <c r="O58" s="107" t="s">
        <v>157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1" t="s">
        <v>42</v>
      </c>
      <c r="C59" s="130" t="s">
        <v>157</v>
      </c>
      <c r="D59" s="131" t="s">
        <v>157</v>
      </c>
      <c r="E59" s="107" t="s">
        <v>157</v>
      </c>
      <c r="F59" s="45"/>
      <c r="G59" s="41" t="s">
        <v>42</v>
      </c>
      <c r="H59" s="138" t="s">
        <v>157</v>
      </c>
      <c r="I59" s="137" t="s">
        <v>157</v>
      </c>
      <c r="J59" s="98" t="s">
        <v>157</v>
      </c>
      <c r="K59" s="44"/>
      <c r="L59" s="37" t="s">
        <v>197</v>
      </c>
      <c r="M59" s="150">
        <v>6</v>
      </c>
      <c r="N59" s="61">
        <v>0</v>
      </c>
      <c r="O59" s="56">
        <f t="shared" si="10"/>
        <v>6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149</v>
      </c>
      <c r="C60" s="60">
        <v>-0.5</v>
      </c>
      <c r="D60" s="61">
        <v>0</v>
      </c>
      <c r="E60" s="76">
        <f t="shared" si="9"/>
        <v>-0.5</v>
      </c>
      <c r="F60" s="43"/>
      <c r="G60" s="37" t="s">
        <v>104</v>
      </c>
      <c r="H60" s="60">
        <v>1</v>
      </c>
      <c r="I60" s="82">
        <v>0</v>
      </c>
      <c r="J60" s="93">
        <f t="shared" si="7"/>
        <v>1</v>
      </c>
      <c r="K60" s="42"/>
      <c r="L60" s="37" t="s">
        <v>125</v>
      </c>
      <c r="M60" s="60">
        <v>0</v>
      </c>
      <c r="N60" s="61">
        <v>0</v>
      </c>
      <c r="O60" s="76">
        <f>M60+N60</f>
        <v>0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37" t="s">
        <v>21</v>
      </c>
      <c r="C61" s="143">
        <f>18/3</f>
        <v>6</v>
      </c>
      <c r="D61" s="61">
        <v>0</v>
      </c>
      <c r="E61" s="76">
        <f>D61</f>
        <v>0</v>
      </c>
      <c r="F61" s="43"/>
      <c r="G61" s="37" t="s">
        <v>21</v>
      </c>
      <c r="H61" s="143">
        <f>19.5/3</f>
        <v>6.5</v>
      </c>
      <c r="I61" s="61">
        <v>1</v>
      </c>
      <c r="J61" s="76">
        <f>I61</f>
        <v>1</v>
      </c>
      <c r="K61" s="42"/>
      <c r="L61" s="37" t="s">
        <v>21</v>
      </c>
      <c r="M61" s="143">
        <f>14/3</f>
        <v>4.666666666666667</v>
      </c>
      <c r="N61" s="61">
        <v>0</v>
      </c>
      <c r="O61" s="76">
        <f>N61</f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2"/>
      <c r="C62" s="1"/>
      <c r="D62" s="1"/>
      <c r="E62" s="20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7" t="s">
        <v>2</v>
      </c>
      <c r="C63" s="118">
        <f>C36+C37+C38+C39+C40+C41+C42+C43+C44+C45+C49+C60</f>
        <v>68.5</v>
      </c>
      <c r="D63" s="119">
        <f>D36+D37+D38+D39+D40+D41+D42+D43+D44+D45+D49+D60+D61</f>
        <v>3</v>
      </c>
      <c r="E63" s="120">
        <f>C63+D63</f>
        <v>71.5</v>
      </c>
      <c r="F63" s="28"/>
      <c r="G63" s="126" t="s">
        <v>2</v>
      </c>
      <c r="H63" s="125">
        <f>H36+H37+H38+H39+H40+H41+H42+H43+H44+H45+H46+H60</f>
        <v>66</v>
      </c>
      <c r="I63" s="124">
        <f>I36+I37+I38+I39+I40+I41+I42+I43+I44+I45+I46+I60+I61</f>
        <v>7</v>
      </c>
      <c r="J63" s="123">
        <f>H63+I63</f>
        <v>73</v>
      </c>
      <c r="K63" s="32"/>
      <c r="L63" s="139" t="s">
        <v>2</v>
      </c>
      <c r="M63" s="140">
        <f>M36+M59+M38+M39+M50+M51+M42+M43+M44+M45+M46+M60</f>
        <v>64.5</v>
      </c>
      <c r="N63" s="141">
        <f>N36+N59+N38+N39+N50+N51+N42+N43+N44+N45+N46+N60+N61</f>
        <v>3.5</v>
      </c>
      <c r="O63" s="142">
        <f>M63+N63</f>
        <v>68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"/>
      <c r="T101" s="11"/>
      <c r="U101" s="11"/>
      <c r="V101" s="11"/>
      <c r="W101" s="11"/>
      <c r="X101" s="11"/>
      <c r="Y101" s="11"/>
      <c r="Z101" s="11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"/>
      <c r="T102" s="11"/>
      <c r="U102" s="11"/>
      <c r="V102" s="11"/>
      <c r="W102" s="11"/>
      <c r="X102" s="11"/>
      <c r="Y102" s="11"/>
      <c r="Z102" s="11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5" t="s">
        <v>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8" t="s">
        <v>15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0" t="s">
        <v>6</v>
      </c>
      <c r="C3" s="201"/>
      <c r="D3" s="201"/>
      <c r="E3" s="202"/>
      <c r="F3" s="21"/>
      <c r="G3" s="203" t="s">
        <v>5</v>
      </c>
      <c r="H3" s="204"/>
      <c r="I3" s="204"/>
      <c r="J3" s="205"/>
      <c r="K3" s="26"/>
      <c r="L3" s="206" t="s">
        <v>7</v>
      </c>
      <c r="M3" s="207"/>
      <c r="N3" s="207"/>
      <c r="O3" s="208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5" t="s">
        <v>0</v>
      </c>
      <c r="C4" s="105" t="s">
        <v>4</v>
      </c>
      <c r="D4" s="105" t="s">
        <v>3</v>
      </c>
      <c r="E4" s="105" t="s">
        <v>1</v>
      </c>
      <c r="F4" s="22"/>
      <c r="G4" s="106" t="s">
        <v>0</v>
      </c>
      <c r="H4" s="106" t="s">
        <v>4</v>
      </c>
      <c r="I4" s="106" t="s">
        <v>3</v>
      </c>
      <c r="J4" s="106" t="s">
        <v>1</v>
      </c>
      <c r="K4" s="29"/>
      <c r="L4" s="112" t="s">
        <v>0</v>
      </c>
      <c r="M4" s="112" t="s">
        <v>4</v>
      </c>
      <c r="N4" s="112" t="s">
        <v>3</v>
      </c>
      <c r="O4" s="112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73</v>
      </c>
      <c r="C5" s="78">
        <v>6</v>
      </c>
      <c r="D5" s="52">
        <v>-3</v>
      </c>
      <c r="E5" s="53">
        <f aca="true" t="shared" si="0" ref="E5:E15">C5+D5</f>
        <v>3</v>
      </c>
      <c r="F5" s="42"/>
      <c r="G5" s="34" t="s">
        <v>152</v>
      </c>
      <c r="H5" s="78">
        <v>6.5</v>
      </c>
      <c r="I5" s="52">
        <v>1</v>
      </c>
      <c r="J5" s="53">
        <f aca="true" t="shared" si="1" ref="J5:J14">H5+I5</f>
        <v>7.5</v>
      </c>
      <c r="K5" s="43"/>
      <c r="L5" s="34" t="s">
        <v>33</v>
      </c>
      <c r="M5" s="51">
        <v>6</v>
      </c>
      <c r="N5" s="52">
        <v>-2</v>
      </c>
      <c r="O5" s="53">
        <f aca="true" t="shared" si="2" ref="O5:O15">M5+N5</f>
        <v>4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64</v>
      </c>
      <c r="C6" s="54">
        <v>5</v>
      </c>
      <c r="D6" s="55">
        <v>0</v>
      </c>
      <c r="E6" s="56">
        <f t="shared" si="0"/>
        <v>5</v>
      </c>
      <c r="F6" s="42"/>
      <c r="G6" s="35" t="s">
        <v>163</v>
      </c>
      <c r="H6" s="54">
        <v>6.5</v>
      </c>
      <c r="I6" s="55">
        <v>0</v>
      </c>
      <c r="J6" s="56">
        <f t="shared" si="1"/>
        <v>6.5</v>
      </c>
      <c r="K6" s="43"/>
      <c r="L6" s="35" t="s">
        <v>23</v>
      </c>
      <c r="M6" s="54">
        <v>7</v>
      </c>
      <c r="N6" s="55">
        <v>0</v>
      </c>
      <c r="O6" s="56">
        <f t="shared" si="2"/>
        <v>7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174</v>
      </c>
      <c r="C7" s="54">
        <v>5</v>
      </c>
      <c r="D7" s="55">
        <v>-0.5</v>
      </c>
      <c r="E7" s="56">
        <f t="shared" si="0"/>
        <v>4.5</v>
      </c>
      <c r="F7" s="42"/>
      <c r="G7" s="35" t="s">
        <v>44</v>
      </c>
      <c r="H7" s="54">
        <v>4</v>
      </c>
      <c r="I7" s="55">
        <v>0</v>
      </c>
      <c r="J7" s="56">
        <f t="shared" si="1"/>
        <v>4</v>
      </c>
      <c r="K7" s="43"/>
      <c r="L7" s="35" t="s">
        <v>39</v>
      </c>
      <c r="M7" s="54">
        <v>6</v>
      </c>
      <c r="N7" s="55">
        <v>0</v>
      </c>
      <c r="O7" s="56">
        <f t="shared" si="2"/>
        <v>6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66</v>
      </c>
      <c r="C8" s="54">
        <v>5.5</v>
      </c>
      <c r="D8" s="55">
        <v>0</v>
      </c>
      <c r="E8" s="56">
        <f t="shared" si="0"/>
        <v>5.5</v>
      </c>
      <c r="F8" s="42"/>
      <c r="G8" s="35" t="s">
        <v>218</v>
      </c>
      <c r="H8" s="54">
        <v>6.5</v>
      </c>
      <c r="I8" s="55">
        <v>0</v>
      </c>
      <c r="J8" s="56">
        <f t="shared" si="1"/>
        <v>6.5</v>
      </c>
      <c r="K8" s="43"/>
      <c r="L8" s="35" t="s">
        <v>41</v>
      </c>
      <c r="M8" s="57">
        <v>7</v>
      </c>
      <c r="N8" s="58">
        <v>3</v>
      </c>
      <c r="O8" s="59">
        <f t="shared" si="2"/>
        <v>10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67</v>
      </c>
      <c r="C9" s="54">
        <v>7</v>
      </c>
      <c r="D9" s="55">
        <v>0</v>
      </c>
      <c r="E9" s="56">
        <f t="shared" si="0"/>
        <v>7</v>
      </c>
      <c r="F9" s="42"/>
      <c r="G9" s="35" t="s">
        <v>47</v>
      </c>
      <c r="H9" s="54">
        <v>6.5</v>
      </c>
      <c r="I9" s="55">
        <v>0</v>
      </c>
      <c r="J9" s="56">
        <f t="shared" si="1"/>
        <v>6.5</v>
      </c>
      <c r="K9" s="43"/>
      <c r="L9" s="35" t="s">
        <v>26</v>
      </c>
      <c r="M9" s="54">
        <v>7</v>
      </c>
      <c r="N9" s="55">
        <v>2</v>
      </c>
      <c r="O9" s="56">
        <f t="shared" si="2"/>
        <v>9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68</v>
      </c>
      <c r="C10" s="54">
        <v>8</v>
      </c>
      <c r="D10" s="55">
        <v>6</v>
      </c>
      <c r="E10" s="56">
        <f t="shared" si="0"/>
        <v>14</v>
      </c>
      <c r="F10" s="42"/>
      <c r="G10" s="35" t="s">
        <v>56</v>
      </c>
      <c r="H10" s="54">
        <v>7</v>
      </c>
      <c r="I10" s="55">
        <v>0</v>
      </c>
      <c r="J10" s="56">
        <f t="shared" si="1"/>
        <v>7</v>
      </c>
      <c r="K10" s="43"/>
      <c r="L10" s="35" t="s">
        <v>27</v>
      </c>
      <c r="M10" s="54">
        <v>7</v>
      </c>
      <c r="N10" s="55">
        <v>0</v>
      </c>
      <c r="O10" s="56">
        <f t="shared" si="2"/>
        <v>7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200</v>
      </c>
      <c r="C11" s="54">
        <v>6</v>
      </c>
      <c r="D11" s="55">
        <v>0</v>
      </c>
      <c r="E11" s="56">
        <f t="shared" si="0"/>
        <v>6</v>
      </c>
      <c r="F11" s="42"/>
      <c r="G11" s="35" t="s">
        <v>49</v>
      </c>
      <c r="H11" s="94" t="s">
        <v>158</v>
      </c>
      <c r="I11" s="95" t="s">
        <v>158</v>
      </c>
      <c r="J11" s="56" t="s">
        <v>158</v>
      </c>
      <c r="K11" s="43"/>
      <c r="L11" s="35" t="s">
        <v>28</v>
      </c>
      <c r="M11" s="54">
        <v>5</v>
      </c>
      <c r="N11" s="55">
        <v>0</v>
      </c>
      <c r="O11" s="56">
        <f t="shared" si="2"/>
        <v>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201</v>
      </c>
      <c r="C12" s="54">
        <v>5</v>
      </c>
      <c r="D12" s="55">
        <v>0</v>
      </c>
      <c r="E12" s="56">
        <f t="shared" si="0"/>
        <v>5</v>
      </c>
      <c r="F12" s="42"/>
      <c r="G12" s="35" t="s">
        <v>50</v>
      </c>
      <c r="H12" s="94">
        <v>5.5</v>
      </c>
      <c r="I12" s="95">
        <v>0</v>
      </c>
      <c r="J12" s="56">
        <f t="shared" si="1"/>
        <v>5.5</v>
      </c>
      <c r="K12" s="43"/>
      <c r="L12" s="35" t="s">
        <v>29</v>
      </c>
      <c r="M12" s="54">
        <v>5.5</v>
      </c>
      <c r="N12" s="55">
        <v>0</v>
      </c>
      <c r="O12" s="56">
        <f t="shared" si="2"/>
        <v>5.5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70</v>
      </c>
      <c r="C13" s="54">
        <v>6</v>
      </c>
      <c r="D13" s="55">
        <v>0</v>
      </c>
      <c r="E13" s="56">
        <f t="shared" si="0"/>
        <v>6</v>
      </c>
      <c r="F13" s="42"/>
      <c r="G13" s="35" t="s">
        <v>209</v>
      </c>
      <c r="H13" s="54">
        <v>5</v>
      </c>
      <c r="I13" s="55">
        <v>0</v>
      </c>
      <c r="J13" s="56">
        <f t="shared" si="1"/>
        <v>5</v>
      </c>
      <c r="K13" s="43"/>
      <c r="L13" s="35" t="s">
        <v>30</v>
      </c>
      <c r="M13" s="54">
        <v>6.5</v>
      </c>
      <c r="N13" s="55">
        <v>0</v>
      </c>
      <c r="O13" s="56">
        <f t="shared" si="2"/>
        <v>6.5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71</v>
      </c>
      <c r="C14" s="54">
        <v>5</v>
      </c>
      <c r="D14" s="55">
        <v>0</v>
      </c>
      <c r="E14" s="56">
        <f t="shared" si="0"/>
        <v>5</v>
      </c>
      <c r="F14" s="42"/>
      <c r="G14" s="35" t="s">
        <v>194</v>
      </c>
      <c r="H14" s="54">
        <v>5.5</v>
      </c>
      <c r="I14" s="55">
        <v>0</v>
      </c>
      <c r="J14" s="56">
        <f t="shared" si="1"/>
        <v>5.5</v>
      </c>
      <c r="K14" s="43"/>
      <c r="L14" s="35" t="s">
        <v>31</v>
      </c>
      <c r="M14" s="54">
        <v>7.5</v>
      </c>
      <c r="N14" s="55">
        <v>6</v>
      </c>
      <c r="O14" s="56">
        <f t="shared" si="2"/>
        <v>13.5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72</v>
      </c>
      <c r="C15" s="60">
        <v>6.5</v>
      </c>
      <c r="D15" s="61">
        <v>0</v>
      </c>
      <c r="E15" s="62">
        <f t="shared" si="0"/>
        <v>6.5</v>
      </c>
      <c r="F15" s="42"/>
      <c r="G15" s="37" t="s">
        <v>220</v>
      </c>
      <c r="H15" s="60" t="s">
        <v>166</v>
      </c>
      <c r="I15" s="61" t="s">
        <v>166</v>
      </c>
      <c r="J15" s="62" t="s">
        <v>166</v>
      </c>
      <c r="K15" s="43"/>
      <c r="L15" s="37" t="s">
        <v>187</v>
      </c>
      <c r="M15" s="60">
        <v>5</v>
      </c>
      <c r="N15" s="61">
        <v>0</v>
      </c>
      <c r="O15" s="62">
        <f t="shared" si="2"/>
        <v>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63"/>
      <c r="D16" s="64"/>
      <c r="E16" s="65"/>
      <c r="F16" s="44"/>
      <c r="G16" s="38"/>
      <c r="H16" s="63"/>
      <c r="I16" s="64"/>
      <c r="J16" s="65"/>
      <c r="K16" s="43"/>
      <c r="L16" s="38"/>
      <c r="M16" s="63"/>
      <c r="N16" s="64"/>
      <c r="O16" s="65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49" t="s">
        <v>63</v>
      </c>
      <c r="C17" s="66">
        <v>6</v>
      </c>
      <c r="D17" s="67">
        <v>-1</v>
      </c>
      <c r="E17" s="77">
        <f>C17+D17</f>
        <v>5</v>
      </c>
      <c r="F17" s="44"/>
      <c r="G17" s="39" t="s">
        <v>210</v>
      </c>
      <c r="H17" s="66" t="s">
        <v>157</v>
      </c>
      <c r="I17" s="67" t="s">
        <v>157</v>
      </c>
      <c r="J17" s="77" t="s">
        <v>157</v>
      </c>
      <c r="K17" s="45"/>
      <c r="L17" s="39" t="s">
        <v>185</v>
      </c>
      <c r="M17" s="132" t="s">
        <v>157</v>
      </c>
      <c r="N17" s="133" t="s">
        <v>227</v>
      </c>
      <c r="O17" s="134" t="s">
        <v>157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7" t="s">
        <v>74</v>
      </c>
      <c r="C18" s="96" t="s">
        <v>157</v>
      </c>
      <c r="D18" s="97" t="s">
        <v>157</v>
      </c>
      <c r="E18" s="107" t="s">
        <v>157</v>
      </c>
      <c r="F18" s="44"/>
      <c r="G18" s="35" t="s">
        <v>172</v>
      </c>
      <c r="H18" s="54">
        <v>5.5</v>
      </c>
      <c r="I18" s="55">
        <v>0</v>
      </c>
      <c r="J18" s="56">
        <f>H18+I18</f>
        <v>5.5</v>
      </c>
      <c r="K18" s="45"/>
      <c r="L18" s="47" t="s">
        <v>35</v>
      </c>
      <c r="M18" s="69">
        <v>5</v>
      </c>
      <c r="N18" s="70">
        <v>0</v>
      </c>
      <c r="O18" s="71">
        <f aca="true" t="shared" si="3" ref="O18:O25">M18+N18</f>
        <v>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7" t="s">
        <v>55</v>
      </c>
      <c r="C19" s="72">
        <v>7.5</v>
      </c>
      <c r="D19" s="73">
        <v>5</v>
      </c>
      <c r="E19" s="71">
        <f aca="true" t="shared" si="4" ref="E19:E29">C19+D19</f>
        <v>12.5</v>
      </c>
      <c r="F19" s="44"/>
      <c r="G19" s="40" t="s">
        <v>58</v>
      </c>
      <c r="H19" s="69" t="s">
        <v>161</v>
      </c>
      <c r="I19" s="70" t="s">
        <v>161</v>
      </c>
      <c r="J19" s="71" t="s">
        <v>161</v>
      </c>
      <c r="K19" s="45"/>
      <c r="L19" s="47" t="s">
        <v>32</v>
      </c>
      <c r="M19" s="69" t="s">
        <v>157</v>
      </c>
      <c r="N19" s="70" t="s">
        <v>157</v>
      </c>
      <c r="O19" s="71" t="s">
        <v>157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7" t="s">
        <v>69</v>
      </c>
      <c r="C20" s="72">
        <v>6</v>
      </c>
      <c r="D20" s="73">
        <v>0</v>
      </c>
      <c r="E20" s="71">
        <f t="shared" si="4"/>
        <v>6</v>
      </c>
      <c r="F20" s="44"/>
      <c r="G20" s="40" t="s">
        <v>169</v>
      </c>
      <c r="H20" s="96" t="s">
        <v>157</v>
      </c>
      <c r="I20" s="97" t="s">
        <v>157</v>
      </c>
      <c r="J20" s="107" t="s">
        <v>157</v>
      </c>
      <c r="K20" s="45"/>
      <c r="L20" s="47" t="s">
        <v>189</v>
      </c>
      <c r="M20" s="69">
        <v>6.5</v>
      </c>
      <c r="N20" s="70">
        <v>0</v>
      </c>
      <c r="O20" s="71">
        <f t="shared" si="3"/>
        <v>6.5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7" t="s">
        <v>151</v>
      </c>
      <c r="C21" s="72">
        <v>6.5</v>
      </c>
      <c r="D21" s="73">
        <v>0</v>
      </c>
      <c r="E21" s="71">
        <f t="shared" si="4"/>
        <v>6.5</v>
      </c>
      <c r="F21" s="44"/>
      <c r="G21" s="40" t="s">
        <v>226</v>
      </c>
      <c r="H21" s="72">
        <v>6</v>
      </c>
      <c r="I21" s="73">
        <v>0</v>
      </c>
      <c r="J21" s="107">
        <f aca="true" t="shared" si="5" ref="J21:J26">H21+I21</f>
        <v>6</v>
      </c>
      <c r="K21" s="45"/>
      <c r="L21" s="47" t="s">
        <v>36</v>
      </c>
      <c r="M21" s="69" t="s">
        <v>161</v>
      </c>
      <c r="N21" s="70" t="s">
        <v>161</v>
      </c>
      <c r="O21" s="71" t="s">
        <v>161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7" t="s">
        <v>78</v>
      </c>
      <c r="C22" s="72">
        <v>6.5</v>
      </c>
      <c r="D22" s="73">
        <v>3</v>
      </c>
      <c r="E22" s="71">
        <f t="shared" si="4"/>
        <v>9.5</v>
      </c>
      <c r="F22" s="44"/>
      <c r="G22" s="40" t="s">
        <v>53</v>
      </c>
      <c r="H22" s="96">
        <v>5.5</v>
      </c>
      <c r="I22" s="97">
        <v>0</v>
      </c>
      <c r="J22" s="107">
        <f t="shared" si="5"/>
        <v>5.5</v>
      </c>
      <c r="K22" s="45"/>
      <c r="L22" s="47" t="s">
        <v>37</v>
      </c>
      <c r="M22" s="96" t="s">
        <v>157</v>
      </c>
      <c r="N22" s="97" t="s">
        <v>157</v>
      </c>
      <c r="O22" s="107" t="s">
        <v>157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7" t="s">
        <v>79</v>
      </c>
      <c r="C23" s="69">
        <v>5.5</v>
      </c>
      <c r="D23" s="70">
        <v>0</v>
      </c>
      <c r="E23" s="71">
        <f t="shared" si="4"/>
        <v>5.5</v>
      </c>
      <c r="F23" s="44"/>
      <c r="G23" s="40" t="s">
        <v>219</v>
      </c>
      <c r="H23" s="96" t="s">
        <v>157</v>
      </c>
      <c r="I23" s="97" t="s">
        <v>157</v>
      </c>
      <c r="J23" s="107" t="s">
        <v>157</v>
      </c>
      <c r="K23" s="45"/>
      <c r="L23" s="47" t="s">
        <v>24</v>
      </c>
      <c r="M23" s="72">
        <v>5.5</v>
      </c>
      <c r="N23" s="73">
        <v>0</v>
      </c>
      <c r="O23" s="71">
        <f t="shared" si="3"/>
        <v>5.5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7" t="s">
        <v>202</v>
      </c>
      <c r="C24" s="96" t="s">
        <v>157</v>
      </c>
      <c r="D24" s="97" t="s">
        <v>157</v>
      </c>
      <c r="E24" s="107" t="s">
        <v>157</v>
      </c>
      <c r="F24" s="44"/>
      <c r="G24" s="35" t="s">
        <v>57</v>
      </c>
      <c r="H24" s="54">
        <v>6.5</v>
      </c>
      <c r="I24" s="55">
        <v>0</v>
      </c>
      <c r="J24" s="56">
        <f t="shared" si="5"/>
        <v>6.5</v>
      </c>
      <c r="K24" s="45"/>
      <c r="L24" s="47" t="s">
        <v>186</v>
      </c>
      <c r="M24" s="69">
        <v>4.5</v>
      </c>
      <c r="N24" s="70">
        <v>0</v>
      </c>
      <c r="O24" s="71">
        <f t="shared" si="3"/>
        <v>4.5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7" t="s">
        <v>84</v>
      </c>
      <c r="C25" s="72">
        <v>6.5</v>
      </c>
      <c r="D25" s="73">
        <v>0</v>
      </c>
      <c r="E25" s="71">
        <f t="shared" si="4"/>
        <v>6.5</v>
      </c>
      <c r="F25" s="44"/>
      <c r="G25" s="47" t="s">
        <v>48</v>
      </c>
      <c r="H25" s="72">
        <v>4.5</v>
      </c>
      <c r="I25" s="73">
        <v>-0.5</v>
      </c>
      <c r="J25" s="107">
        <f t="shared" si="5"/>
        <v>4</v>
      </c>
      <c r="K25" s="45"/>
      <c r="L25" s="47" t="s">
        <v>40</v>
      </c>
      <c r="M25" s="69">
        <v>6</v>
      </c>
      <c r="N25" s="70">
        <v>0</v>
      </c>
      <c r="O25" s="71">
        <f t="shared" si="3"/>
        <v>6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7" t="s">
        <v>82</v>
      </c>
      <c r="C26" s="96">
        <v>5.5</v>
      </c>
      <c r="D26" s="97">
        <v>-0.5</v>
      </c>
      <c r="E26" s="71">
        <f t="shared" si="4"/>
        <v>5</v>
      </c>
      <c r="F26" s="44"/>
      <c r="G26" s="40" t="s">
        <v>46</v>
      </c>
      <c r="H26" s="72">
        <v>5.5</v>
      </c>
      <c r="I26" s="73">
        <v>0</v>
      </c>
      <c r="J26" s="107">
        <f t="shared" si="5"/>
        <v>5.5</v>
      </c>
      <c r="K26" s="45"/>
      <c r="L26" s="47" t="s">
        <v>42</v>
      </c>
      <c r="M26" s="69" t="s">
        <v>157</v>
      </c>
      <c r="N26" s="70" t="s">
        <v>157</v>
      </c>
      <c r="O26" s="71" t="s">
        <v>157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7" t="s">
        <v>81</v>
      </c>
      <c r="C27" s="69">
        <v>5</v>
      </c>
      <c r="D27" s="70">
        <v>0</v>
      </c>
      <c r="E27" s="71">
        <f t="shared" si="4"/>
        <v>5</v>
      </c>
      <c r="F27" s="44"/>
      <c r="G27" s="40" t="s">
        <v>221</v>
      </c>
      <c r="H27" s="72" t="s">
        <v>157</v>
      </c>
      <c r="I27" s="73" t="s">
        <v>157</v>
      </c>
      <c r="J27" s="107" t="s">
        <v>157</v>
      </c>
      <c r="K27" s="45"/>
      <c r="L27" s="47" t="s">
        <v>42</v>
      </c>
      <c r="M27" s="69" t="s">
        <v>157</v>
      </c>
      <c r="N27" s="70" t="s">
        <v>157</v>
      </c>
      <c r="O27" s="71" t="s">
        <v>157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38" t="s">
        <v>83</v>
      </c>
      <c r="C28" s="74">
        <v>6</v>
      </c>
      <c r="D28" s="75">
        <v>0</v>
      </c>
      <c r="E28" s="71">
        <f t="shared" si="4"/>
        <v>6</v>
      </c>
      <c r="F28" s="44"/>
      <c r="G28" s="41" t="s">
        <v>217</v>
      </c>
      <c r="H28" s="74" t="s">
        <v>161</v>
      </c>
      <c r="I28" s="75" t="s">
        <v>161</v>
      </c>
      <c r="J28" s="107" t="s">
        <v>161</v>
      </c>
      <c r="K28" s="45"/>
      <c r="L28" s="38" t="s">
        <v>42</v>
      </c>
      <c r="M28" s="74" t="s">
        <v>157</v>
      </c>
      <c r="N28" s="75" t="s">
        <v>157</v>
      </c>
      <c r="O28" s="71" t="s">
        <v>157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85</v>
      </c>
      <c r="C29" s="60">
        <v>1</v>
      </c>
      <c r="D29" s="61">
        <v>0</v>
      </c>
      <c r="E29" s="76">
        <f t="shared" si="4"/>
        <v>1</v>
      </c>
      <c r="F29" s="42"/>
      <c r="G29" s="37" t="s">
        <v>154</v>
      </c>
      <c r="H29" s="60">
        <v>0</v>
      </c>
      <c r="I29" s="61">
        <v>0</v>
      </c>
      <c r="J29" s="76">
        <f>H29+I29</f>
        <v>0</v>
      </c>
      <c r="K29" s="43"/>
      <c r="L29" s="37" t="s">
        <v>43</v>
      </c>
      <c r="M29" s="60">
        <v>0.5</v>
      </c>
      <c r="N29" s="61">
        <v>0</v>
      </c>
      <c r="O29" s="76">
        <f>M29+N29</f>
        <v>0.5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37" t="s">
        <v>21</v>
      </c>
      <c r="C30" s="143">
        <f>15.5/3</f>
        <v>5.166666666666667</v>
      </c>
      <c r="D30" s="61">
        <v>0</v>
      </c>
      <c r="E30" s="76">
        <f>D30</f>
        <v>0</v>
      </c>
      <c r="F30" s="42"/>
      <c r="G30" s="37" t="s">
        <v>21</v>
      </c>
      <c r="H30" s="143">
        <f>17/3</f>
        <v>5.666666666666667</v>
      </c>
      <c r="I30" s="61">
        <v>0</v>
      </c>
      <c r="J30" s="76">
        <f>I30</f>
        <v>0</v>
      </c>
      <c r="K30" s="43"/>
      <c r="L30" s="37" t="s">
        <v>21</v>
      </c>
      <c r="M30" s="143">
        <f>20/3</f>
        <v>6.666666666666667</v>
      </c>
      <c r="N30" s="61">
        <v>1</v>
      </c>
      <c r="O30" s="76">
        <f>N30</f>
        <v>1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1" t="s">
        <v>2</v>
      </c>
      <c r="C32" s="102">
        <f>C5+C6+C7+C8+C9+C10+C11+C12+C13+C14+C15+C29</f>
        <v>66</v>
      </c>
      <c r="D32" s="103">
        <f>D5+D6+D7+D8+D9+D10+D11+D12+D13+D14+D15+D29+D30</f>
        <v>2.5</v>
      </c>
      <c r="E32" s="104">
        <f>C32+D32</f>
        <v>68.5</v>
      </c>
      <c r="F32" s="24"/>
      <c r="G32" s="108" t="s">
        <v>2</v>
      </c>
      <c r="H32" s="109">
        <f>H5+H6+H7+H8+H9+H10+H24+H12+H13+H14+H18+H29</f>
        <v>65</v>
      </c>
      <c r="I32" s="110">
        <f>I5+I6+I7+I8+I9+I10+I24+I12+I13+I14+I18+I29+I30</f>
        <v>1</v>
      </c>
      <c r="J32" s="111">
        <f>H32+I32</f>
        <v>66</v>
      </c>
      <c r="K32" s="30"/>
      <c r="L32" s="113" t="s">
        <v>2</v>
      </c>
      <c r="M32" s="114">
        <f>M5+M6+M7+M8+M9+M10+M11+M12+M13+M14+M15+M29</f>
        <v>70</v>
      </c>
      <c r="N32" s="115">
        <f>N5+N6+N7+N8+N9+N10+N11+N12+N13+N14+N15+N29+N30</f>
        <v>10</v>
      </c>
      <c r="O32" s="116">
        <f>M32+N32</f>
        <v>80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91" t="s">
        <v>225</v>
      </c>
      <c r="C34" s="192"/>
      <c r="D34" s="192"/>
      <c r="E34" s="193"/>
      <c r="F34" s="26"/>
      <c r="G34" s="194" t="s">
        <v>11</v>
      </c>
      <c r="H34" s="195"/>
      <c r="I34" s="195"/>
      <c r="J34" s="196"/>
      <c r="K34" s="21"/>
      <c r="L34" s="197" t="s">
        <v>222</v>
      </c>
      <c r="M34" s="198"/>
      <c r="N34" s="198"/>
      <c r="O34" s="199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21" t="s">
        <v>0</v>
      </c>
      <c r="C35" s="121" t="s">
        <v>4</v>
      </c>
      <c r="D35" s="121" t="s">
        <v>3</v>
      </c>
      <c r="E35" s="121" t="s">
        <v>1</v>
      </c>
      <c r="F35" s="26"/>
      <c r="G35" s="122" t="s">
        <v>0</v>
      </c>
      <c r="H35" s="122" t="s">
        <v>4</v>
      </c>
      <c r="I35" s="122" t="s">
        <v>3</v>
      </c>
      <c r="J35" s="122" t="s">
        <v>1</v>
      </c>
      <c r="K35" s="22"/>
      <c r="L35" s="128" t="s">
        <v>0</v>
      </c>
      <c r="M35" s="128" t="s">
        <v>4</v>
      </c>
      <c r="N35" s="128" t="s">
        <v>3</v>
      </c>
      <c r="O35" s="128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126</v>
      </c>
      <c r="C36" s="78">
        <v>6.5</v>
      </c>
      <c r="D36" s="52">
        <v>1</v>
      </c>
      <c r="E36" s="53">
        <f aca="true" t="shared" si="6" ref="E36:E46">C36+D36</f>
        <v>7.5</v>
      </c>
      <c r="F36" s="43"/>
      <c r="G36" s="34" t="s">
        <v>86</v>
      </c>
      <c r="H36" s="51">
        <v>5.5</v>
      </c>
      <c r="I36" s="79">
        <v>-2</v>
      </c>
      <c r="J36" s="80">
        <f aca="true" t="shared" si="7" ref="J36:J60">H36+I36</f>
        <v>3.5</v>
      </c>
      <c r="K36" s="42"/>
      <c r="L36" s="34" t="s">
        <v>105</v>
      </c>
      <c r="M36" s="78">
        <v>6</v>
      </c>
      <c r="N36" s="52">
        <v>-2</v>
      </c>
      <c r="O36" s="53">
        <f aca="true" t="shared" si="8" ref="O36:O46">M36+N36</f>
        <v>4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6" t="s">
        <v>129</v>
      </c>
      <c r="C37" s="54">
        <v>5</v>
      </c>
      <c r="D37" s="55">
        <v>-0.5</v>
      </c>
      <c r="E37" s="56">
        <f t="shared" si="6"/>
        <v>4.5</v>
      </c>
      <c r="F37" s="43"/>
      <c r="G37" s="35" t="s">
        <v>89</v>
      </c>
      <c r="H37" s="54" t="s">
        <v>158</v>
      </c>
      <c r="I37" s="81" t="s">
        <v>158</v>
      </c>
      <c r="J37" s="80" t="s">
        <v>158</v>
      </c>
      <c r="K37" s="42"/>
      <c r="L37" s="35" t="s">
        <v>123</v>
      </c>
      <c r="M37" s="54">
        <v>6</v>
      </c>
      <c r="N37" s="55">
        <v>0</v>
      </c>
      <c r="O37" s="56">
        <f t="shared" si="8"/>
        <v>6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128</v>
      </c>
      <c r="C38" s="54">
        <v>5.5</v>
      </c>
      <c r="D38" s="55">
        <v>0</v>
      </c>
      <c r="E38" s="56">
        <f t="shared" si="6"/>
        <v>5.5</v>
      </c>
      <c r="F38" s="43"/>
      <c r="G38" s="35" t="s">
        <v>88</v>
      </c>
      <c r="H38" s="54">
        <v>5.5</v>
      </c>
      <c r="I38" s="81">
        <v>0</v>
      </c>
      <c r="J38" s="80">
        <f t="shared" si="7"/>
        <v>5.5</v>
      </c>
      <c r="K38" s="42"/>
      <c r="L38" s="35" t="s">
        <v>107</v>
      </c>
      <c r="M38" s="54">
        <v>6</v>
      </c>
      <c r="N38" s="55">
        <v>0</v>
      </c>
      <c r="O38" s="56">
        <f t="shared" si="8"/>
        <v>6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148</v>
      </c>
      <c r="C39" s="54" t="s">
        <v>158</v>
      </c>
      <c r="D39" s="55" t="s">
        <v>158</v>
      </c>
      <c r="E39" s="56" t="s">
        <v>158</v>
      </c>
      <c r="F39" s="43"/>
      <c r="G39" s="35" t="s">
        <v>177</v>
      </c>
      <c r="H39" s="54">
        <v>4.5</v>
      </c>
      <c r="I39" s="81">
        <v>0</v>
      </c>
      <c r="J39" s="80">
        <f t="shared" si="7"/>
        <v>4.5</v>
      </c>
      <c r="K39" s="42"/>
      <c r="L39" s="35" t="s">
        <v>122</v>
      </c>
      <c r="M39" s="54">
        <v>6.5</v>
      </c>
      <c r="N39" s="55">
        <v>0</v>
      </c>
      <c r="O39" s="56">
        <f t="shared" si="8"/>
        <v>6.5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133</v>
      </c>
      <c r="C40" s="54">
        <v>7.5</v>
      </c>
      <c r="D40" s="55">
        <v>6</v>
      </c>
      <c r="E40" s="56">
        <f t="shared" si="6"/>
        <v>13.5</v>
      </c>
      <c r="F40" s="43"/>
      <c r="G40" s="35" t="s">
        <v>90</v>
      </c>
      <c r="H40" s="54">
        <v>6</v>
      </c>
      <c r="I40" s="81">
        <v>0</v>
      </c>
      <c r="J40" s="80">
        <f t="shared" si="7"/>
        <v>6</v>
      </c>
      <c r="K40" s="42"/>
      <c r="L40" s="35" t="s">
        <v>196</v>
      </c>
      <c r="M40" s="54">
        <v>7.5</v>
      </c>
      <c r="N40" s="55">
        <v>2</v>
      </c>
      <c r="O40" s="56">
        <f t="shared" si="8"/>
        <v>9.5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131</v>
      </c>
      <c r="C41" s="54">
        <v>5.5</v>
      </c>
      <c r="D41" s="55">
        <v>0</v>
      </c>
      <c r="E41" s="56">
        <f t="shared" si="6"/>
        <v>5.5</v>
      </c>
      <c r="F41" s="43"/>
      <c r="G41" s="35" t="s">
        <v>91</v>
      </c>
      <c r="H41" s="54" t="s">
        <v>158</v>
      </c>
      <c r="I41" s="81" t="s">
        <v>158</v>
      </c>
      <c r="J41" s="80" t="s">
        <v>158</v>
      </c>
      <c r="K41" s="42"/>
      <c r="L41" s="35" t="s">
        <v>111</v>
      </c>
      <c r="M41" s="54">
        <v>5.5</v>
      </c>
      <c r="N41" s="55">
        <v>0</v>
      </c>
      <c r="O41" s="56">
        <f t="shared" si="8"/>
        <v>5.5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132</v>
      </c>
      <c r="C42" s="54">
        <v>7</v>
      </c>
      <c r="D42" s="55">
        <v>2.5</v>
      </c>
      <c r="E42" s="56">
        <f t="shared" si="6"/>
        <v>9.5</v>
      </c>
      <c r="F42" s="43"/>
      <c r="G42" s="35" t="s">
        <v>199</v>
      </c>
      <c r="H42" s="54">
        <v>5.5</v>
      </c>
      <c r="I42" s="81">
        <v>0</v>
      </c>
      <c r="J42" s="80">
        <f t="shared" si="7"/>
        <v>5.5</v>
      </c>
      <c r="K42" s="42"/>
      <c r="L42" s="35" t="s">
        <v>120</v>
      </c>
      <c r="M42" s="94">
        <v>6.5</v>
      </c>
      <c r="N42" s="95">
        <v>0</v>
      </c>
      <c r="O42" s="56">
        <f t="shared" si="8"/>
        <v>6.5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130</v>
      </c>
      <c r="C43" s="54">
        <v>5.5</v>
      </c>
      <c r="D43" s="55">
        <v>0</v>
      </c>
      <c r="E43" s="56">
        <f t="shared" si="6"/>
        <v>5.5</v>
      </c>
      <c r="F43" s="43"/>
      <c r="G43" s="35" t="s">
        <v>92</v>
      </c>
      <c r="H43" s="54">
        <v>5.5</v>
      </c>
      <c r="I43" s="81">
        <v>0</v>
      </c>
      <c r="J43" s="80">
        <f t="shared" si="7"/>
        <v>5.5</v>
      </c>
      <c r="K43" s="42"/>
      <c r="L43" s="35" t="s">
        <v>110</v>
      </c>
      <c r="M43" s="94">
        <v>5.5</v>
      </c>
      <c r="N43" s="95">
        <v>0</v>
      </c>
      <c r="O43" s="56">
        <f t="shared" si="8"/>
        <v>5.5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142</v>
      </c>
      <c r="C44" s="54">
        <v>5</v>
      </c>
      <c r="D44" s="55">
        <v>0</v>
      </c>
      <c r="E44" s="56">
        <f t="shared" si="6"/>
        <v>5</v>
      </c>
      <c r="F44" s="43"/>
      <c r="G44" s="35" t="s">
        <v>94</v>
      </c>
      <c r="H44" s="54">
        <v>4.5</v>
      </c>
      <c r="I44" s="81">
        <v>0</v>
      </c>
      <c r="J44" s="80">
        <f t="shared" si="7"/>
        <v>4.5</v>
      </c>
      <c r="K44" s="42"/>
      <c r="L44" s="35" t="s">
        <v>183</v>
      </c>
      <c r="M44" s="54">
        <v>6</v>
      </c>
      <c r="N44" s="55">
        <v>0</v>
      </c>
      <c r="O44" s="56">
        <f t="shared" si="8"/>
        <v>6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135</v>
      </c>
      <c r="C45" s="54">
        <v>6</v>
      </c>
      <c r="D45" s="55">
        <v>-0.5</v>
      </c>
      <c r="E45" s="56">
        <f t="shared" si="6"/>
        <v>5.5</v>
      </c>
      <c r="F45" s="43"/>
      <c r="G45" s="35" t="s">
        <v>156</v>
      </c>
      <c r="H45" s="54">
        <v>6.5</v>
      </c>
      <c r="I45" s="81">
        <v>0</v>
      </c>
      <c r="J45" s="80">
        <f t="shared" si="7"/>
        <v>6.5</v>
      </c>
      <c r="K45" s="42"/>
      <c r="L45" s="35" t="s">
        <v>182</v>
      </c>
      <c r="M45" s="54">
        <v>6</v>
      </c>
      <c r="N45" s="55">
        <v>0</v>
      </c>
      <c r="O45" s="56">
        <f t="shared" si="8"/>
        <v>6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134</v>
      </c>
      <c r="C46" s="60">
        <v>6.5</v>
      </c>
      <c r="D46" s="61">
        <v>1</v>
      </c>
      <c r="E46" s="62">
        <f t="shared" si="6"/>
        <v>7.5</v>
      </c>
      <c r="F46" s="43"/>
      <c r="G46" s="37" t="s">
        <v>98</v>
      </c>
      <c r="H46" s="60">
        <v>6</v>
      </c>
      <c r="I46" s="82">
        <v>-0.5</v>
      </c>
      <c r="J46" s="83">
        <f t="shared" si="7"/>
        <v>5.5</v>
      </c>
      <c r="K46" s="42"/>
      <c r="L46" s="37" t="s">
        <v>181</v>
      </c>
      <c r="M46" s="60">
        <v>5</v>
      </c>
      <c r="N46" s="61">
        <v>0</v>
      </c>
      <c r="O46" s="62">
        <f t="shared" si="8"/>
        <v>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63"/>
      <c r="D47" s="64"/>
      <c r="E47" s="65"/>
      <c r="F47" s="43"/>
      <c r="G47" s="38"/>
      <c r="H47" s="63"/>
      <c r="I47" s="84"/>
      <c r="J47" s="65"/>
      <c r="K47" s="44"/>
      <c r="L47" s="38"/>
      <c r="M47" s="63"/>
      <c r="N47" s="64"/>
      <c r="O47" s="65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9" t="s">
        <v>205</v>
      </c>
      <c r="C48" s="66" t="s">
        <v>157</v>
      </c>
      <c r="D48" s="67" t="s">
        <v>157</v>
      </c>
      <c r="E48" s="77" t="s">
        <v>157</v>
      </c>
      <c r="F48" s="45"/>
      <c r="G48" s="49" t="s">
        <v>96</v>
      </c>
      <c r="H48" s="85" t="s">
        <v>157</v>
      </c>
      <c r="I48" s="86" t="s">
        <v>157</v>
      </c>
      <c r="J48" s="87" t="s">
        <v>157</v>
      </c>
      <c r="K48" s="44"/>
      <c r="L48" s="39" t="s">
        <v>115</v>
      </c>
      <c r="M48" s="66" t="s">
        <v>157</v>
      </c>
      <c r="N48" s="67" t="s">
        <v>157</v>
      </c>
      <c r="O48" s="77" t="s">
        <v>157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7" t="s">
        <v>140</v>
      </c>
      <c r="C49" s="96" t="s">
        <v>157</v>
      </c>
      <c r="D49" s="97" t="s">
        <v>157</v>
      </c>
      <c r="E49" s="107" t="s">
        <v>157</v>
      </c>
      <c r="F49" s="45"/>
      <c r="G49" s="47" t="s">
        <v>95</v>
      </c>
      <c r="H49" s="69">
        <v>5</v>
      </c>
      <c r="I49" s="88">
        <v>0</v>
      </c>
      <c r="J49" s="89">
        <f t="shared" si="7"/>
        <v>5</v>
      </c>
      <c r="K49" s="44"/>
      <c r="L49" s="47" t="s">
        <v>165</v>
      </c>
      <c r="M49" s="72">
        <v>5.5</v>
      </c>
      <c r="N49" s="73">
        <v>0</v>
      </c>
      <c r="O49" s="71">
        <f>M49+N49</f>
        <v>5.5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7" t="s">
        <v>136</v>
      </c>
      <c r="C50" s="72">
        <v>6.5</v>
      </c>
      <c r="D50" s="73">
        <v>1</v>
      </c>
      <c r="E50" s="71">
        <f aca="true" t="shared" si="9" ref="E50:E60">C50+D50</f>
        <v>7.5</v>
      </c>
      <c r="F50" s="45"/>
      <c r="G50" s="47" t="s">
        <v>155</v>
      </c>
      <c r="H50" s="69">
        <v>6.5</v>
      </c>
      <c r="I50" s="88">
        <v>3</v>
      </c>
      <c r="J50" s="89">
        <f t="shared" si="7"/>
        <v>9.5</v>
      </c>
      <c r="K50" s="44"/>
      <c r="L50" s="47" t="s">
        <v>117</v>
      </c>
      <c r="M50" s="69" t="s">
        <v>161</v>
      </c>
      <c r="N50" s="70" t="s">
        <v>161</v>
      </c>
      <c r="O50" s="71" t="s">
        <v>161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7" t="s">
        <v>141</v>
      </c>
      <c r="C51" s="96" t="s">
        <v>157</v>
      </c>
      <c r="D51" s="97" t="s">
        <v>157</v>
      </c>
      <c r="E51" s="107" t="s">
        <v>157</v>
      </c>
      <c r="F51" s="45"/>
      <c r="G51" s="47" t="s">
        <v>214</v>
      </c>
      <c r="H51" s="96" t="s">
        <v>157</v>
      </c>
      <c r="I51" s="99" t="s">
        <v>157</v>
      </c>
      <c r="J51" s="98" t="s">
        <v>157</v>
      </c>
      <c r="K51" s="44"/>
      <c r="L51" s="48" t="s">
        <v>109</v>
      </c>
      <c r="M51" s="96" t="s">
        <v>157</v>
      </c>
      <c r="N51" s="97" t="s">
        <v>157</v>
      </c>
      <c r="O51" s="107" t="s">
        <v>157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7" t="s">
        <v>207</v>
      </c>
      <c r="C52" s="72">
        <v>6.5</v>
      </c>
      <c r="D52" s="73">
        <v>0</v>
      </c>
      <c r="E52" s="71">
        <f t="shared" si="9"/>
        <v>6.5</v>
      </c>
      <c r="F52" s="45"/>
      <c r="G52" s="35" t="s">
        <v>93</v>
      </c>
      <c r="H52" s="54">
        <v>6.5</v>
      </c>
      <c r="I52" s="81">
        <v>-0.5</v>
      </c>
      <c r="J52" s="80">
        <f t="shared" si="7"/>
        <v>6</v>
      </c>
      <c r="K52" s="44"/>
      <c r="L52" s="47" t="s">
        <v>191</v>
      </c>
      <c r="M52" s="96" t="s">
        <v>157</v>
      </c>
      <c r="N52" s="97" t="s">
        <v>157</v>
      </c>
      <c r="O52" s="107" t="s">
        <v>157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7" t="s">
        <v>223</v>
      </c>
      <c r="C53" s="96" t="s">
        <v>157</v>
      </c>
      <c r="D53" s="97" t="s">
        <v>157</v>
      </c>
      <c r="E53" s="107" t="s">
        <v>157</v>
      </c>
      <c r="F53" s="45"/>
      <c r="G53" s="47" t="s">
        <v>215</v>
      </c>
      <c r="H53" s="72">
        <v>5.5</v>
      </c>
      <c r="I53" s="90">
        <v>0</v>
      </c>
      <c r="J53" s="98">
        <f t="shared" si="7"/>
        <v>5.5</v>
      </c>
      <c r="K53" s="44"/>
      <c r="L53" s="47" t="s">
        <v>190</v>
      </c>
      <c r="M53" s="96" t="s">
        <v>157</v>
      </c>
      <c r="N53" s="97" t="s">
        <v>157</v>
      </c>
      <c r="O53" s="107" t="s">
        <v>157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7" t="s">
        <v>144</v>
      </c>
      <c r="C54" s="69">
        <v>6</v>
      </c>
      <c r="D54" s="70">
        <v>0.5</v>
      </c>
      <c r="E54" s="71">
        <f t="shared" si="9"/>
        <v>6.5</v>
      </c>
      <c r="F54" s="45"/>
      <c r="G54" s="47" t="s">
        <v>99</v>
      </c>
      <c r="H54" s="72">
        <v>6</v>
      </c>
      <c r="I54" s="90">
        <v>0</v>
      </c>
      <c r="J54" s="98">
        <f t="shared" si="7"/>
        <v>6</v>
      </c>
      <c r="K54" s="44"/>
      <c r="L54" s="47" t="s">
        <v>112</v>
      </c>
      <c r="M54" s="72">
        <v>6</v>
      </c>
      <c r="N54" s="73">
        <v>0</v>
      </c>
      <c r="O54" s="107">
        <f>M54+N54</f>
        <v>6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7" t="s">
        <v>145</v>
      </c>
      <c r="C55" s="96" t="s">
        <v>157</v>
      </c>
      <c r="D55" s="97" t="s">
        <v>157</v>
      </c>
      <c r="E55" s="107" t="s">
        <v>157</v>
      </c>
      <c r="F55" s="45"/>
      <c r="G55" s="47" t="s">
        <v>216</v>
      </c>
      <c r="H55" s="72" t="s">
        <v>157</v>
      </c>
      <c r="I55" s="90" t="s">
        <v>157</v>
      </c>
      <c r="J55" s="98" t="s">
        <v>157</v>
      </c>
      <c r="K55" s="44"/>
      <c r="L55" s="47" t="s">
        <v>118</v>
      </c>
      <c r="M55" s="69">
        <v>6</v>
      </c>
      <c r="N55" s="70">
        <v>0</v>
      </c>
      <c r="O55" s="107">
        <f>M55+N55</f>
        <v>6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35" t="s">
        <v>208</v>
      </c>
      <c r="C56" s="54">
        <v>5.5</v>
      </c>
      <c r="D56" s="55">
        <v>0</v>
      </c>
      <c r="E56" s="56">
        <f t="shared" si="9"/>
        <v>5.5</v>
      </c>
      <c r="F56" s="45"/>
      <c r="G56" s="35" t="s">
        <v>180</v>
      </c>
      <c r="H56" s="54">
        <v>5</v>
      </c>
      <c r="I56" s="81">
        <v>0</v>
      </c>
      <c r="J56" s="80">
        <f t="shared" si="7"/>
        <v>5</v>
      </c>
      <c r="K56" s="44"/>
      <c r="L56" s="47" t="s">
        <v>197</v>
      </c>
      <c r="M56" s="72">
        <v>7</v>
      </c>
      <c r="N56" s="73">
        <v>3</v>
      </c>
      <c r="O56" s="107">
        <f>M56+N56</f>
        <v>10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7" t="s">
        <v>127</v>
      </c>
      <c r="C57" s="96">
        <v>6</v>
      </c>
      <c r="D57" s="97">
        <v>0</v>
      </c>
      <c r="E57" s="71">
        <f t="shared" si="9"/>
        <v>6</v>
      </c>
      <c r="F57" s="45"/>
      <c r="G57" s="129" t="s">
        <v>87</v>
      </c>
      <c r="H57" s="72">
        <v>5.5</v>
      </c>
      <c r="I57" s="90">
        <v>0</v>
      </c>
      <c r="J57" s="98">
        <f t="shared" si="7"/>
        <v>5.5</v>
      </c>
      <c r="K57" s="44"/>
      <c r="L57" s="47" t="s">
        <v>124</v>
      </c>
      <c r="M57" s="96" t="s">
        <v>157</v>
      </c>
      <c r="N57" s="97" t="s">
        <v>157</v>
      </c>
      <c r="O57" s="107" t="s">
        <v>157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7" t="s">
        <v>224</v>
      </c>
      <c r="C58" s="96" t="s">
        <v>157</v>
      </c>
      <c r="D58" s="97" t="s">
        <v>157</v>
      </c>
      <c r="E58" s="107" t="s">
        <v>157</v>
      </c>
      <c r="F58" s="45"/>
      <c r="G58" s="47" t="s">
        <v>42</v>
      </c>
      <c r="H58" s="69" t="s">
        <v>157</v>
      </c>
      <c r="I58" s="88" t="s">
        <v>157</v>
      </c>
      <c r="J58" s="98" t="s">
        <v>157</v>
      </c>
      <c r="K58" s="44"/>
      <c r="L58" s="47" t="s">
        <v>108</v>
      </c>
      <c r="M58" s="72" t="s">
        <v>157</v>
      </c>
      <c r="N58" s="73" t="s">
        <v>157</v>
      </c>
      <c r="O58" s="107" t="s">
        <v>157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8" t="s">
        <v>146</v>
      </c>
      <c r="C59" s="130" t="s">
        <v>157</v>
      </c>
      <c r="D59" s="131" t="s">
        <v>157</v>
      </c>
      <c r="E59" s="107" t="s">
        <v>157</v>
      </c>
      <c r="F59" s="45"/>
      <c r="G59" s="38" t="s">
        <v>42</v>
      </c>
      <c r="H59" s="91" t="s">
        <v>157</v>
      </c>
      <c r="I59" s="92" t="s">
        <v>157</v>
      </c>
      <c r="J59" s="98" t="s">
        <v>157</v>
      </c>
      <c r="K59" s="44"/>
      <c r="L59" s="38" t="s">
        <v>184</v>
      </c>
      <c r="M59" s="130" t="s">
        <v>157</v>
      </c>
      <c r="N59" s="131" t="s">
        <v>157</v>
      </c>
      <c r="O59" s="107" t="s">
        <v>157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149</v>
      </c>
      <c r="C60" s="60">
        <v>-1</v>
      </c>
      <c r="D60" s="61">
        <v>0</v>
      </c>
      <c r="E60" s="76">
        <f t="shared" si="9"/>
        <v>-1</v>
      </c>
      <c r="F60" s="43"/>
      <c r="G60" s="37" t="s">
        <v>104</v>
      </c>
      <c r="H60" s="60">
        <v>1</v>
      </c>
      <c r="I60" s="82">
        <v>0</v>
      </c>
      <c r="J60" s="93">
        <f t="shared" si="7"/>
        <v>1</v>
      </c>
      <c r="K60" s="42"/>
      <c r="L60" s="37" t="s">
        <v>125</v>
      </c>
      <c r="M60" s="60">
        <v>1</v>
      </c>
      <c r="N60" s="61">
        <v>0</v>
      </c>
      <c r="O60" s="76">
        <f>M60+N60</f>
        <v>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37" t="s">
        <v>21</v>
      </c>
      <c r="C61" s="143">
        <f>16/3</f>
        <v>5.333333333333333</v>
      </c>
      <c r="D61" s="61">
        <v>0</v>
      </c>
      <c r="E61" s="76">
        <f>D61</f>
        <v>0</v>
      </c>
      <c r="F61" s="43"/>
      <c r="G61" s="37" t="s">
        <v>21</v>
      </c>
      <c r="H61" s="143">
        <f>15/3</f>
        <v>5</v>
      </c>
      <c r="I61" s="61">
        <v>0</v>
      </c>
      <c r="J61" s="76">
        <f>I61</f>
        <v>0</v>
      </c>
      <c r="K61" s="42"/>
      <c r="L61" s="37" t="s">
        <v>21</v>
      </c>
      <c r="M61" s="143">
        <f>18.5/3</f>
        <v>6.166666666666667</v>
      </c>
      <c r="N61" s="61">
        <v>0</v>
      </c>
      <c r="O61" s="76">
        <f>N61</f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2"/>
      <c r="C62" s="1"/>
      <c r="D62" s="1"/>
      <c r="E62" s="20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7" t="s">
        <v>2</v>
      </c>
      <c r="C63" s="118">
        <f>C36+C37+C38+C56+C40+C41+C42+C43+C44+C45+C46+C60</f>
        <v>64.5</v>
      </c>
      <c r="D63" s="119">
        <f>D36+D37+D38+D56+D40+D41+D42+D43+D44+D45+D46+D60+D61</f>
        <v>9.5</v>
      </c>
      <c r="E63" s="120">
        <f>C63+D63</f>
        <v>74</v>
      </c>
      <c r="F63" s="28"/>
      <c r="G63" s="126" t="s">
        <v>2</v>
      </c>
      <c r="H63" s="125">
        <f>H36+H56+H38+H39+H40+H52+H42+H43+H44+H45+H46+H60</f>
        <v>62</v>
      </c>
      <c r="I63" s="124">
        <f>I36+I56+I38+I39+I40+I52+I42+I43+I44+I45+I46+I60+I61</f>
        <v>-3</v>
      </c>
      <c r="J63" s="123">
        <f>H63+I63</f>
        <v>59</v>
      </c>
      <c r="K63" s="32"/>
      <c r="L63" s="139" t="s">
        <v>2</v>
      </c>
      <c r="M63" s="140">
        <f>M36+M37+M38+M39+M40+M41+M42+M43+M44+M45+M46+M60</f>
        <v>67.5</v>
      </c>
      <c r="N63" s="141">
        <f>N36+N37+N38+N39+N40+N41+N42+N43+N44+N45+N46+N60+N61</f>
        <v>0</v>
      </c>
      <c r="O63" s="142">
        <f>M63+N63</f>
        <v>67.5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"/>
      <c r="T101" s="11"/>
      <c r="U101" s="11"/>
      <c r="V101" s="11"/>
      <c r="W101" s="11"/>
      <c r="X101" s="11"/>
      <c r="Y101" s="11"/>
      <c r="Z101" s="11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"/>
      <c r="T102" s="11"/>
      <c r="U102" s="11"/>
      <c r="V102" s="11"/>
      <c r="W102" s="11"/>
      <c r="X102" s="11"/>
      <c r="Y102" s="11"/>
      <c r="Z102" s="11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5" t="s">
        <v>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8" t="s">
        <v>16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0" t="s">
        <v>6</v>
      </c>
      <c r="C3" s="201"/>
      <c r="D3" s="201"/>
      <c r="E3" s="202"/>
      <c r="F3" s="21"/>
      <c r="G3" s="203" t="s">
        <v>5</v>
      </c>
      <c r="H3" s="204"/>
      <c r="I3" s="204"/>
      <c r="J3" s="205"/>
      <c r="K3" s="26"/>
      <c r="L3" s="206" t="s">
        <v>7</v>
      </c>
      <c r="M3" s="207"/>
      <c r="N3" s="207"/>
      <c r="O3" s="208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5" t="s">
        <v>0</v>
      </c>
      <c r="C4" s="105" t="s">
        <v>4</v>
      </c>
      <c r="D4" s="105" t="s">
        <v>3</v>
      </c>
      <c r="E4" s="105" t="s">
        <v>1</v>
      </c>
      <c r="F4" s="22"/>
      <c r="G4" s="106" t="s">
        <v>0</v>
      </c>
      <c r="H4" s="106" t="s">
        <v>4</v>
      </c>
      <c r="I4" s="106" t="s">
        <v>3</v>
      </c>
      <c r="J4" s="106" t="s">
        <v>1</v>
      </c>
      <c r="K4" s="29"/>
      <c r="L4" s="112" t="s">
        <v>0</v>
      </c>
      <c r="M4" s="112" t="s">
        <v>4</v>
      </c>
      <c r="N4" s="112" t="s">
        <v>3</v>
      </c>
      <c r="O4" s="112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73</v>
      </c>
      <c r="C5" s="151">
        <v>6.5</v>
      </c>
      <c r="D5" s="152">
        <v>1</v>
      </c>
      <c r="E5" s="153">
        <f>C5+D5</f>
        <v>7.5</v>
      </c>
      <c r="F5" s="42"/>
      <c r="G5" s="34" t="s">
        <v>152</v>
      </c>
      <c r="H5" s="51">
        <v>6</v>
      </c>
      <c r="I5" s="52">
        <v>-1</v>
      </c>
      <c r="J5" s="53">
        <f>H5+I5</f>
        <v>5</v>
      </c>
      <c r="K5" s="43"/>
      <c r="L5" s="34" t="s">
        <v>185</v>
      </c>
      <c r="M5" s="51">
        <v>5</v>
      </c>
      <c r="N5" s="79">
        <v>-2</v>
      </c>
      <c r="O5" s="153">
        <f>M5+N5</f>
        <v>3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64</v>
      </c>
      <c r="C6" s="154">
        <v>6</v>
      </c>
      <c r="D6" s="155">
        <v>-0.5</v>
      </c>
      <c r="E6" s="80">
        <f aca="true" t="shared" si="0" ref="E6:E29">C6+D6</f>
        <v>5.5</v>
      </c>
      <c r="F6" s="42"/>
      <c r="G6" s="35" t="s">
        <v>218</v>
      </c>
      <c r="H6" s="54">
        <v>7</v>
      </c>
      <c r="I6" s="55">
        <v>2.5</v>
      </c>
      <c r="J6" s="56">
        <f aca="true" t="shared" si="1" ref="J6:J28">H6+I6</f>
        <v>9.5</v>
      </c>
      <c r="K6" s="43"/>
      <c r="L6" s="35" t="s">
        <v>23</v>
      </c>
      <c r="M6" s="54">
        <v>7</v>
      </c>
      <c r="N6" s="81">
        <v>3</v>
      </c>
      <c r="O6" s="80">
        <f aca="true" t="shared" si="2" ref="O6:O29">M6+N6</f>
        <v>10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174</v>
      </c>
      <c r="C7" s="154">
        <v>4</v>
      </c>
      <c r="D7" s="155">
        <v>-0.5</v>
      </c>
      <c r="E7" s="80">
        <f t="shared" si="0"/>
        <v>3.5</v>
      </c>
      <c r="F7" s="42"/>
      <c r="G7" s="35" t="s">
        <v>163</v>
      </c>
      <c r="H7" s="54" t="s">
        <v>158</v>
      </c>
      <c r="I7" s="55" t="s">
        <v>158</v>
      </c>
      <c r="J7" s="56" t="s">
        <v>158</v>
      </c>
      <c r="K7" s="43"/>
      <c r="L7" s="35" t="s">
        <v>39</v>
      </c>
      <c r="M7" s="54">
        <v>5.5</v>
      </c>
      <c r="N7" s="81">
        <v>-0.5</v>
      </c>
      <c r="O7" s="80">
        <f t="shared" si="2"/>
        <v>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66</v>
      </c>
      <c r="C8" s="154">
        <v>5.5</v>
      </c>
      <c r="D8" s="155">
        <v>-0.5</v>
      </c>
      <c r="E8" s="80">
        <f t="shared" si="0"/>
        <v>5</v>
      </c>
      <c r="F8" s="42"/>
      <c r="G8" s="35" t="s">
        <v>44</v>
      </c>
      <c r="H8" s="54">
        <v>7</v>
      </c>
      <c r="I8" s="55">
        <v>0</v>
      </c>
      <c r="J8" s="56">
        <f t="shared" si="1"/>
        <v>7</v>
      </c>
      <c r="K8" s="43"/>
      <c r="L8" s="35" t="s">
        <v>40</v>
      </c>
      <c r="M8" s="54">
        <v>6.5</v>
      </c>
      <c r="N8" s="81">
        <v>0</v>
      </c>
      <c r="O8" s="80">
        <f t="shared" si="2"/>
        <v>6.5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67</v>
      </c>
      <c r="C9" s="154" t="s">
        <v>158</v>
      </c>
      <c r="D9" s="155" t="s">
        <v>158</v>
      </c>
      <c r="E9" s="80" t="s">
        <v>158</v>
      </c>
      <c r="F9" s="42"/>
      <c r="G9" s="35" t="s">
        <v>49</v>
      </c>
      <c r="H9" s="54">
        <v>6.5</v>
      </c>
      <c r="I9" s="55">
        <v>-0.5</v>
      </c>
      <c r="J9" s="56">
        <f t="shared" si="1"/>
        <v>6</v>
      </c>
      <c r="K9" s="43"/>
      <c r="L9" s="35" t="s">
        <v>26</v>
      </c>
      <c r="M9" s="54">
        <v>6.5</v>
      </c>
      <c r="N9" s="81">
        <v>0</v>
      </c>
      <c r="O9" s="80">
        <f t="shared" si="2"/>
        <v>6.5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68</v>
      </c>
      <c r="C10" s="154">
        <v>6</v>
      </c>
      <c r="D10" s="155">
        <v>0</v>
      </c>
      <c r="E10" s="80">
        <f t="shared" si="0"/>
        <v>6</v>
      </c>
      <c r="F10" s="42"/>
      <c r="G10" s="35" t="s">
        <v>48</v>
      </c>
      <c r="H10" s="54">
        <v>7</v>
      </c>
      <c r="I10" s="55">
        <v>2.5</v>
      </c>
      <c r="J10" s="56">
        <f t="shared" si="1"/>
        <v>9.5</v>
      </c>
      <c r="K10" s="43"/>
      <c r="L10" s="35" t="s">
        <v>27</v>
      </c>
      <c r="M10" s="54">
        <v>5.5</v>
      </c>
      <c r="N10" s="81">
        <v>0</v>
      </c>
      <c r="O10" s="80">
        <f t="shared" si="2"/>
        <v>5.5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229</v>
      </c>
      <c r="C11" s="154">
        <v>5.5</v>
      </c>
      <c r="D11" s="155">
        <v>0</v>
      </c>
      <c r="E11" s="80">
        <f t="shared" si="0"/>
        <v>5.5</v>
      </c>
      <c r="F11" s="42"/>
      <c r="G11" s="35" t="s">
        <v>56</v>
      </c>
      <c r="H11" s="54">
        <v>6</v>
      </c>
      <c r="I11" s="55">
        <v>0</v>
      </c>
      <c r="J11" s="56">
        <f t="shared" si="1"/>
        <v>6</v>
      </c>
      <c r="K11" s="43"/>
      <c r="L11" s="35" t="s">
        <v>29</v>
      </c>
      <c r="M11" s="54">
        <v>6.5</v>
      </c>
      <c r="N11" s="81">
        <v>-0.5</v>
      </c>
      <c r="O11" s="80">
        <f t="shared" si="2"/>
        <v>6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201</v>
      </c>
      <c r="C12" s="154">
        <v>5</v>
      </c>
      <c r="D12" s="155">
        <v>0</v>
      </c>
      <c r="E12" s="80">
        <f t="shared" si="0"/>
        <v>5</v>
      </c>
      <c r="F12" s="42"/>
      <c r="G12" s="35" t="s">
        <v>50</v>
      </c>
      <c r="H12" s="54">
        <v>6</v>
      </c>
      <c r="I12" s="55">
        <v>0</v>
      </c>
      <c r="J12" s="56">
        <f t="shared" si="1"/>
        <v>6</v>
      </c>
      <c r="K12" s="43"/>
      <c r="L12" s="35" t="s">
        <v>36</v>
      </c>
      <c r="M12" s="54">
        <v>5</v>
      </c>
      <c r="N12" s="81">
        <v>0</v>
      </c>
      <c r="O12" s="80">
        <f t="shared" si="2"/>
        <v>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70</v>
      </c>
      <c r="C13" s="154">
        <v>6.5</v>
      </c>
      <c r="D13" s="155">
        <v>0</v>
      </c>
      <c r="E13" s="80">
        <f t="shared" si="0"/>
        <v>6.5</v>
      </c>
      <c r="F13" s="42"/>
      <c r="G13" s="35" t="s">
        <v>220</v>
      </c>
      <c r="H13" s="54">
        <v>7</v>
      </c>
      <c r="I13" s="55">
        <v>2.5</v>
      </c>
      <c r="J13" s="56">
        <f t="shared" si="1"/>
        <v>9.5</v>
      </c>
      <c r="K13" s="43"/>
      <c r="L13" s="35" t="s">
        <v>30</v>
      </c>
      <c r="M13" s="54">
        <v>5.5</v>
      </c>
      <c r="N13" s="81">
        <v>0</v>
      </c>
      <c r="O13" s="80">
        <f t="shared" si="2"/>
        <v>5.5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75</v>
      </c>
      <c r="C14" s="154">
        <v>8</v>
      </c>
      <c r="D14" s="155">
        <v>3</v>
      </c>
      <c r="E14" s="80">
        <f t="shared" si="0"/>
        <v>11</v>
      </c>
      <c r="F14" s="42"/>
      <c r="G14" s="35" t="s">
        <v>52</v>
      </c>
      <c r="H14" s="54">
        <v>7</v>
      </c>
      <c r="I14" s="55">
        <v>2.5</v>
      </c>
      <c r="J14" s="56">
        <f t="shared" si="1"/>
        <v>9.5</v>
      </c>
      <c r="K14" s="43"/>
      <c r="L14" s="35" t="s">
        <v>31</v>
      </c>
      <c r="M14" s="54">
        <v>7</v>
      </c>
      <c r="N14" s="81">
        <v>3</v>
      </c>
      <c r="O14" s="80">
        <f t="shared" si="2"/>
        <v>10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72</v>
      </c>
      <c r="C15" s="156">
        <v>6</v>
      </c>
      <c r="D15" s="157">
        <v>0</v>
      </c>
      <c r="E15" s="158">
        <f t="shared" si="0"/>
        <v>6</v>
      </c>
      <c r="F15" s="42"/>
      <c r="G15" s="37" t="s">
        <v>226</v>
      </c>
      <c r="H15" s="60">
        <v>5</v>
      </c>
      <c r="I15" s="61">
        <v>0</v>
      </c>
      <c r="J15" s="62">
        <f t="shared" si="1"/>
        <v>5</v>
      </c>
      <c r="K15" s="43"/>
      <c r="L15" s="37" t="s">
        <v>187</v>
      </c>
      <c r="M15" s="60">
        <v>6</v>
      </c>
      <c r="N15" s="82">
        <v>0</v>
      </c>
      <c r="O15" s="83">
        <f t="shared" si="2"/>
        <v>6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63"/>
      <c r="D16" s="84"/>
      <c r="E16" s="65"/>
      <c r="F16" s="44"/>
      <c r="G16" s="38"/>
      <c r="H16" s="63"/>
      <c r="I16" s="64"/>
      <c r="J16" s="65"/>
      <c r="K16" s="43"/>
      <c r="L16" s="38"/>
      <c r="M16" s="63"/>
      <c r="N16" s="84"/>
      <c r="O16" s="65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9" t="s">
        <v>63</v>
      </c>
      <c r="C17" s="159" t="s">
        <v>157</v>
      </c>
      <c r="D17" s="160" t="s">
        <v>157</v>
      </c>
      <c r="E17" s="161" t="s">
        <v>157</v>
      </c>
      <c r="F17" s="44"/>
      <c r="G17" s="39" t="s">
        <v>210</v>
      </c>
      <c r="H17" s="66" t="s">
        <v>157</v>
      </c>
      <c r="I17" s="67" t="s">
        <v>157</v>
      </c>
      <c r="J17" s="77" t="s">
        <v>157</v>
      </c>
      <c r="K17" s="45"/>
      <c r="L17" s="39" t="s">
        <v>188</v>
      </c>
      <c r="M17" s="66" t="s">
        <v>157</v>
      </c>
      <c r="N17" s="169" t="s">
        <v>157</v>
      </c>
      <c r="O17" s="161" t="s">
        <v>157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0" t="s">
        <v>55</v>
      </c>
      <c r="C18" s="162">
        <v>5.5</v>
      </c>
      <c r="D18" s="163">
        <v>0</v>
      </c>
      <c r="E18" s="65">
        <f t="shared" si="0"/>
        <v>5.5</v>
      </c>
      <c r="F18" s="44"/>
      <c r="G18" s="48" t="s">
        <v>169</v>
      </c>
      <c r="H18" s="72">
        <v>7</v>
      </c>
      <c r="I18" s="73">
        <v>3</v>
      </c>
      <c r="J18" s="71">
        <f t="shared" si="1"/>
        <v>10</v>
      </c>
      <c r="K18" s="45"/>
      <c r="L18" s="40" t="s">
        <v>34</v>
      </c>
      <c r="M18" s="69" t="s">
        <v>157</v>
      </c>
      <c r="N18" s="88" t="s">
        <v>157</v>
      </c>
      <c r="O18" s="89" t="s">
        <v>157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0" t="s">
        <v>74</v>
      </c>
      <c r="C19" s="164">
        <v>5.5</v>
      </c>
      <c r="D19" s="165">
        <v>0</v>
      </c>
      <c r="E19" s="65">
        <f t="shared" si="0"/>
        <v>5.5</v>
      </c>
      <c r="F19" s="44"/>
      <c r="G19" s="48" t="s">
        <v>53</v>
      </c>
      <c r="H19" s="72">
        <v>4</v>
      </c>
      <c r="I19" s="73">
        <v>-2</v>
      </c>
      <c r="J19" s="71">
        <f t="shared" si="1"/>
        <v>2</v>
      </c>
      <c r="K19" s="45"/>
      <c r="L19" s="40" t="s">
        <v>35</v>
      </c>
      <c r="M19" s="69">
        <v>5</v>
      </c>
      <c r="N19" s="88">
        <v>0</v>
      </c>
      <c r="O19" s="89">
        <f t="shared" si="2"/>
        <v>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35" t="s">
        <v>69</v>
      </c>
      <c r="C20" s="154">
        <v>5.5</v>
      </c>
      <c r="D20" s="155">
        <v>0</v>
      </c>
      <c r="E20" s="80">
        <f t="shared" si="0"/>
        <v>5.5</v>
      </c>
      <c r="F20" s="44"/>
      <c r="G20" s="40" t="s">
        <v>194</v>
      </c>
      <c r="H20" s="72">
        <v>5.5</v>
      </c>
      <c r="I20" s="73">
        <v>0</v>
      </c>
      <c r="J20" s="71">
        <f t="shared" si="1"/>
        <v>5.5</v>
      </c>
      <c r="K20" s="45"/>
      <c r="L20" s="40" t="s">
        <v>189</v>
      </c>
      <c r="M20" s="96">
        <v>7</v>
      </c>
      <c r="N20" s="88">
        <v>0</v>
      </c>
      <c r="O20" s="89">
        <f t="shared" si="2"/>
        <v>7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0" t="s">
        <v>151</v>
      </c>
      <c r="C21" s="175" t="s">
        <v>157</v>
      </c>
      <c r="D21" s="176" t="s">
        <v>157</v>
      </c>
      <c r="E21" s="98" t="s">
        <v>157</v>
      </c>
      <c r="F21" s="44"/>
      <c r="G21" s="40" t="s">
        <v>59</v>
      </c>
      <c r="H21" s="72">
        <v>7</v>
      </c>
      <c r="I21" s="73">
        <v>2</v>
      </c>
      <c r="J21" s="71">
        <f t="shared" si="1"/>
        <v>9</v>
      </c>
      <c r="K21" s="45"/>
      <c r="L21" s="40" t="s">
        <v>37</v>
      </c>
      <c r="M21" s="69" t="s">
        <v>157</v>
      </c>
      <c r="N21" s="88" t="s">
        <v>157</v>
      </c>
      <c r="O21" s="89" t="s">
        <v>157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0" t="s">
        <v>78</v>
      </c>
      <c r="C22" s="164">
        <v>5.5</v>
      </c>
      <c r="D22" s="165">
        <v>0</v>
      </c>
      <c r="E22" s="65">
        <f t="shared" si="0"/>
        <v>5.5</v>
      </c>
      <c r="F22" s="44"/>
      <c r="G22" s="40" t="s">
        <v>219</v>
      </c>
      <c r="H22" s="72">
        <v>5.5</v>
      </c>
      <c r="I22" s="73">
        <v>0</v>
      </c>
      <c r="J22" s="71">
        <f t="shared" si="1"/>
        <v>5.5</v>
      </c>
      <c r="K22" s="45"/>
      <c r="L22" s="40" t="s">
        <v>231</v>
      </c>
      <c r="M22" s="69" t="s">
        <v>157</v>
      </c>
      <c r="N22" s="88" t="s">
        <v>157</v>
      </c>
      <c r="O22" s="89" t="s">
        <v>157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7" t="s">
        <v>79</v>
      </c>
      <c r="C23" s="164">
        <v>6</v>
      </c>
      <c r="D23" s="165">
        <v>0</v>
      </c>
      <c r="E23" s="65">
        <f t="shared" si="0"/>
        <v>6</v>
      </c>
      <c r="F23" s="44"/>
      <c r="G23" s="48" t="s">
        <v>60</v>
      </c>
      <c r="H23" s="69">
        <v>6.5</v>
      </c>
      <c r="I23" s="70">
        <v>0</v>
      </c>
      <c r="J23" s="71">
        <f t="shared" si="1"/>
        <v>6.5</v>
      </c>
      <c r="K23" s="45"/>
      <c r="L23" s="47" t="s">
        <v>24</v>
      </c>
      <c r="M23" s="72">
        <v>6.5</v>
      </c>
      <c r="N23" s="90">
        <v>0</v>
      </c>
      <c r="O23" s="89">
        <f t="shared" si="2"/>
        <v>6.5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0" t="s">
        <v>202</v>
      </c>
      <c r="C24" s="175" t="s">
        <v>157</v>
      </c>
      <c r="D24" s="176" t="s">
        <v>157</v>
      </c>
      <c r="E24" s="98" t="s">
        <v>157</v>
      </c>
      <c r="F24" s="44"/>
      <c r="G24" s="40" t="s">
        <v>57</v>
      </c>
      <c r="H24" s="72">
        <v>6</v>
      </c>
      <c r="I24" s="73">
        <v>1</v>
      </c>
      <c r="J24" s="71">
        <f t="shared" si="1"/>
        <v>7</v>
      </c>
      <c r="K24" s="45"/>
      <c r="L24" s="47" t="s">
        <v>41</v>
      </c>
      <c r="M24" s="72">
        <v>6</v>
      </c>
      <c r="N24" s="90">
        <v>0</v>
      </c>
      <c r="O24" s="89">
        <f t="shared" si="2"/>
        <v>6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0" t="s">
        <v>84</v>
      </c>
      <c r="C25" s="164">
        <v>5.5</v>
      </c>
      <c r="D25" s="165">
        <v>-0.5</v>
      </c>
      <c r="E25" s="65">
        <f t="shared" si="0"/>
        <v>5</v>
      </c>
      <c r="F25" s="44"/>
      <c r="G25" s="47" t="s">
        <v>168</v>
      </c>
      <c r="H25" s="72" t="s">
        <v>157</v>
      </c>
      <c r="I25" s="73" t="s">
        <v>157</v>
      </c>
      <c r="J25" s="71" t="s">
        <v>157</v>
      </c>
      <c r="K25" s="45"/>
      <c r="L25" s="47" t="s">
        <v>186</v>
      </c>
      <c r="M25" s="72" t="s">
        <v>157</v>
      </c>
      <c r="N25" s="90" t="s">
        <v>157</v>
      </c>
      <c r="O25" s="89" t="s">
        <v>157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0" t="s">
        <v>82</v>
      </c>
      <c r="C26" s="162">
        <v>5</v>
      </c>
      <c r="D26" s="163">
        <v>-0.5</v>
      </c>
      <c r="E26" s="65">
        <f t="shared" si="0"/>
        <v>4.5</v>
      </c>
      <c r="F26" s="44"/>
      <c r="G26" s="35" t="s">
        <v>62</v>
      </c>
      <c r="H26" s="54">
        <v>6</v>
      </c>
      <c r="I26" s="55">
        <v>0</v>
      </c>
      <c r="J26" s="56">
        <f t="shared" si="1"/>
        <v>6</v>
      </c>
      <c r="K26" s="45"/>
      <c r="L26" s="40" t="s">
        <v>42</v>
      </c>
      <c r="M26" s="72" t="s">
        <v>157</v>
      </c>
      <c r="N26" s="90" t="s">
        <v>157</v>
      </c>
      <c r="O26" s="89" t="s">
        <v>157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0" t="s">
        <v>81</v>
      </c>
      <c r="C27" s="162">
        <v>6.5</v>
      </c>
      <c r="D27" s="163">
        <v>0</v>
      </c>
      <c r="E27" s="65">
        <f t="shared" si="0"/>
        <v>6.5</v>
      </c>
      <c r="F27" s="44"/>
      <c r="G27" s="40" t="s">
        <v>221</v>
      </c>
      <c r="H27" s="96" t="s">
        <v>157</v>
      </c>
      <c r="I27" s="97" t="s">
        <v>157</v>
      </c>
      <c r="J27" s="107" t="s">
        <v>157</v>
      </c>
      <c r="K27" s="45"/>
      <c r="L27" s="40" t="s">
        <v>42</v>
      </c>
      <c r="M27" s="69" t="s">
        <v>157</v>
      </c>
      <c r="N27" s="88" t="s">
        <v>157</v>
      </c>
      <c r="O27" s="89" t="s">
        <v>157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1" t="s">
        <v>83</v>
      </c>
      <c r="C28" s="166">
        <v>7</v>
      </c>
      <c r="D28" s="167">
        <v>2.5</v>
      </c>
      <c r="E28" s="65">
        <f t="shared" si="0"/>
        <v>9.5</v>
      </c>
      <c r="F28" s="44"/>
      <c r="G28" s="41" t="s">
        <v>46</v>
      </c>
      <c r="H28" s="74">
        <v>5.5</v>
      </c>
      <c r="I28" s="75">
        <v>0</v>
      </c>
      <c r="J28" s="71">
        <f t="shared" si="1"/>
        <v>5.5</v>
      </c>
      <c r="K28" s="45"/>
      <c r="L28" s="41" t="s">
        <v>42</v>
      </c>
      <c r="M28" s="91" t="s">
        <v>157</v>
      </c>
      <c r="N28" s="92" t="s">
        <v>157</v>
      </c>
      <c r="O28" s="89" t="s">
        <v>157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85</v>
      </c>
      <c r="C29" s="156">
        <v>0</v>
      </c>
      <c r="D29" s="157">
        <v>0</v>
      </c>
      <c r="E29" s="168">
        <f t="shared" si="0"/>
        <v>0</v>
      </c>
      <c r="F29" s="42"/>
      <c r="G29" s="37" t="s">
        <v>154</v>
      </c>
      <c r="H29" s="60">
        <v>0.5</v>
      </c>
      <c r="I29" s="174">
        <v>0</v>
      </c>
      <c r="J29" s="173">
        <f>H29+I29</f>
        <v>0.5</v>
      </c>
      <c r="K29" s="43"/>
      <c r="L29" s="37" t="s">
        <v>43</v>
      </c>
      <c r="M29" s="60">
        <v>0</v>
      </c>
      <c r="N29" s="82">
        <v>0</v>
      </c>
      <c r="O29" s="93">
        <f t="shared" si="2"/>
        <v>0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37" t="s">
        <v>21</v>
      </c>
      <c r="C30" s="143">
        <f>15.5/3</f>
        <v>5.166666666666667</v>
      </c>
      <c r="D30" s="61">
        <v>0</v>
      </c>
      <c r="E30" s="76">
        <f>D30</f>
        <v>0</v>
      </c>
      <c r="F30" s="42"/>
      <c r="G30" s="37" t="s">
        <v>21</v>
      </c>
      <c r="H30" s="143">
        <f>20/3</f>
        <v>6.666666666666667</v>
      </c>
      <c r="I30" s="61">
        <v>1</v>
      </c>
      <c r="J30" s="76">
        <f>I30</f>
        <v>1</v>
      </c>
      <c r="K30" s="43"/>
      <c r="L30" s="37" t="s">
        <v>21</v>
      </c>
      <c r="M30" s="143">
        <f>19/3</f>
        <v>6.333333333333333</v>
      </c>
      <c r="N30" s="61">
        <v>0.5</v>
      </c>
      <c r="O30" s="76">
        <f>N30</f>
        <v>0.5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1" t="s">
        <v>2</v>
      </c>
      <c r="C32" s="102">
        <f>C5+C6+C7+C8+C20+C10+C11+C12+C13+C14+C15+C29</f>
        <v>64.5</v>
      </c>
      <c r="D32" s="103">
        <f>D5+D6+D7+D8+D20+D10+D11+D12+D13+D14+D15+D29+D30</f>
        <v>2.5</v>
      </c>
      <c r="E32" s="104">
        <f>C32+D32</f>
        <v>67</v>
      </c>
      <c r="F32" s="24"/>
      <c r="G32" s="108" t="s">
        <v>2</v>
      </c>
      <c r="H32" s="109">
        <f>H5+H6+H26+H8+H9+H10+H11+H12+H13+H14+H15+H29</f>
        <v>71</v>
      </c>
      <c r="I32" s="110">
        <f>I5+I6+I26+I8+I9+I10+I11+I12+I13+I14+I15+I29+I30</f>
        <v>9.5</v>
      </c>
      <c r="J32" s="111">
        <f>H32+I32</f>
        <v>80.5</v>
      </c>
      <c r="K32" s="30"/>
      <c r="L32" s="113" t="s">
        <v>2</v>
      </c>
      <c r="M32" s="114">
        <f>M5+M6+M7+M8+M9+M10+M11+M12+M13+M14+M15+M29</f>
        <v>66</v>
      </c>
      <c r="N32" s="115">
        <f>N5+N6+N7+N8+N9+N10+N11+N12+N13+N14+N15+N29+N30</f>
        <v>3.5</v>
      </c>
      <c r="O32" s="116">
        <f>M32+N32</f>
        <v>69.5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91" t="s">
        <v>225</v>
      </c>
      <c r="C34" s="192"/>
      <c r="D34" s="192"/>
      <c r="E34" s="193"/>
      <c r="F34" s="26"/>
      <c r="G34" s="194" t="s">
        <v>11</v>
      </c>
      <c r="H34" s="195"/>
      <c r="I34" s="195"/>
      <c r="J34" s="196"/>
      <c r="K34" s="21"/>
      <c r="L34" s="197" t="s">
        <v>222</v>
      </c>
      <c r="M34" s="198"/>
      <c r="N34" s="198"/>
      <c r="O34" s="199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21" t="s">
        <v>0</v>
      </c>
      <c r="C35" s="121" t="s">
        <v>4</v>
      </c>
      <c r="D35" s="121" t="s">
        <v>3</v>
      </c>
      <c r="E35" s="121" t="s">
        <v>1</v>
      </c>
      <c r="F35" s="26"/>
      <c r="G35" s="122" t="s">
        <v>0</v>
      </c>
      <c r="H35" s="122" t="s">
        <v>4</v>
      </c>
      <c r="I35" s="122" t="s">
        <v>3</v>
      </c>
      <c r="J35" s="122" t="s">
        <v>1</v>
      </c>
      <c r="K35" s="22"/>
      <c r="L35" s="128" t="s">
        <v>0</v>
      </c>
      <c r="M35" s="128" t="s">
        <v>4</v>
      </c>
      <c r="N35" s="128" t="s">
        <v>3</v>
      </c>
      <c r="O35" s="128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126</v>
      </c>
      <c r="C36" s="78">
        <v>5.5</v>
      </c>
      <c r="D36" s="52">
        <v>-2</v>
      </c>
      <c r="E36" s="53">
        <f>C36+D36</f>
        <v>3.5</v>
      </c>
      <c r="F36" s="43"/>
      <c r="G36" s="34" t="s">
        <v>86</v>
      </c>
      <c r="H36" s="51">
        <v>6</v>
      </c>
      <c r="I36" s="79">
        <v>1</v>
      </c>
      <c r="J36" s="153">
        <f>H36+I36</f>
        <v>7</v>
      </c>
      <c r="K36" s="42"/>
      <c r="L36" s="34" t="s">
        <v>105</v>
      </c>
      <c r="M36" s="78">
        <v>6.5</v>
      </c>
      <c r="N36" s="52">
        <v>-1</v>
      </c>
      <c r="O36" s="53">
        <f>M36+N36</f>
        <v>5.5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129</v>
      </c>
      <c r="C37" s="54">
        <v>5</v>
      </c>
      <c r="D37" s="55">
        <v>0</v>
      </c>
      <c r="E37" s="56">
        <f aca="true" t="shared" si="3" ref="E37:E60">C37+D37</f>
        <v>5</v>
      </c>
      <c r="F37" s="43"/>
      <c r="G37" s="35" t="s">
        <v>177</v>
      </c>
      <c r="H37" s="54">
        <v>6.5</v>
      </c>
      <c r="I37" s="81">
        <v>1</v>
      </c>
      <c r="J37" s="80">
        <f aca="true" t="shared" si="4" ref="J37:J60">H37+I37</f>
        <v>7.5</v>
      </c>
      <c r="K37" s="42"/>
      <c r="L37" s="35" t="s">
        <v>107</v>
      </c>
      <c r="M37" s="54">
        <v>6.5</v>
      </c>
      <c r="N37" s="55">
        <v>0</v>
      </c>
      <c r="O37" s="56">
        <f aca="true" t="shared" si="5" ref="O37:O60">M37+N37</f>
        <v>6.5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128</v>
      </c>
      <c r="C38" s="54">
        <v>6.5</v>
      </c>
      <c r="D38" s="55">
        <v>0</v>
      </c>
      <c r="E38" s="56">
        <f t="shared" si="3"/>
        <v>6.5</v>
      </c>
      <c r="F38" s="43"/>
      <c r="G38" s="35" t="s">
        <v>234</v>
      </c>
      <c r="H38" s="54">
        <v>6</v>
      </c>
      <c r="I38" s="81">
        <v>0</v>
      </c>
      <c r="J38" s="80">
        <f t="shared" si="4"/>
        <v>6</v>
      </c>
      <c r="K38" s="42"/>
      <c r="L38" s="35" t="s">
        <v>123</v>
      </c>
      <c r="M38" s="54">
        <v>6</v>
      </c>
      <c r="N38" s="55">
        <v>0</v>
      </c>
      <c r="O38" s="56">
        <f t="shared" si="5"/>
        <v>6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127</v>
      </c>
      <c r="C39" s="54">
        <v>6.5</v>
      </c>
      <c r="D39" s="55">
        <v>0</v>
      </c>
      <c r="E39" s="56">
        <f t="shared" si="3"/>
        <v>6.5</v>
      </c>
      <c r="F39" s="43"/>
      <c r="G39" s="35" t="s">
        <v>180</v>
      </c>
      <c r="H39" s="54">
        <v>6.5</v>
      </c>
      <c r="I39" s="81">
        <v>0</v>
      </c>
      <c r="J39" s="80">
        <f t="shared" si="4"/>
        <v>6.5</v>
      </c>
      <c r="K39" s="42"/>
      <c r="L39" s="35" t="s">
        <v>122</v>
      </c>
      <c r="M39" s="54">
        <v>6</v>
      </c>
      <c r="N39" s="55">
        <v>0</v>
      </c>
      <c r="O39" s="56">
        <f t="shared" si="5"/>
        <v>6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130</v>
      </c>
      <c r="C40" s="54">
        <v>5.5</v>
      </c>
      <c r="D40" s="55">
        <v>-0.5</v>
      </c>
      <c r="E40" s="56">
        <f t="shared" si="3"/>
        <v>5</v>
      </c>
      <c r="F40" s="43"/>
      <c r="G40" s="35" t="s">
        <v>93</v>
      </c>
      <c r="H40" s="54">
        <v>6.5</v>
      </c>
      <c r="I40" s="81">
        <v>0</v>
      </c>
      <c r="J40" s="80">
        <f t="shared" si="4"/>
        <v>6.5</v>
      </c>
      <c r="K40" s="42"/>
      <c r="L40" s="35" t="s">
        <v>110</v>
      </c>
      <c r="M40" s="54">
        <v>6</v>
      </c>
      <c r="N40" s="55">
        <v>-0.5</v>
      </c>
      <c r="O40" s="56">
        <f t="shared" si="5"/>
        <v>5.5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131</v>
      </c>
      <c r="C41" s="54">
        <v>7.5</v>
      </c>
      <c r="D41" s="55">
        <v>3</v>
      </c>
      <c r="E41" s="56">
        <f t="shared" si="3"/>
        <v>10.5</v>
      </c>
      <c r="F41" s="43"/>
      <c r="G41" s="35" t="s">
        <v>91</v>
      </c>
      <c r="H41" s="54">
        <v>7</v>
      </c>
      <c r="I41" s="81">
        <v>0</v>
      </c>
      <c r="J41" s="80">
        <f t="shared" si="4"/>
        <v>7</v>
      </c>
      <c r="K41" s="42"/>
      <c r="L41" s="35" t="s">
        <v>112</v>
      </c>
      <c r="M41" s="54" t="s">
        <v>158</v>
      </c>
      <c r="N41" s="55" t="s">
        <v>158</v>
      </c>
      <c r="O41" s="56" t="s">
        <v>158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132</v>
      </c>
      <c r="C42" s="54">
        <v>5</v>
      </c>
      <c r="D42" s="55">
        <v>0</v>
      </c>
      <c r="E42" s="56">
        <f t="shared" si="3"/>
        <v>5</v>
      </c>
      <c r="F42" s="43"/>
      <c r="G42" s="35" t="s">
        <v>92</v>
      </c>
      <c r="H42" s="54">
        <v>7.5</v>
      </c>
      <c r="I42" s="81">
        <v>3</v>
      </c>
      <c r="J42" s="80">
        <f t="shared" si="4"/>
        <v>10.5</v>
      </c>
      <c r="K42" s="42"/>
      <c r="L42" s="35" t="s">
        <v>111</v>
      </c>
      <c r="M42" s="54">
        <v>5</v>
      </c>
      <c r="N42" s="55">
        <v>0</v>
      </c>
      <c r="O42" s="56">
        <f t="shared" si="5"/>
        <v>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133</v>
      </c>
      <c r="C43" s="54">
        <v>6.5</v>
      </c>
      <c r="D43" s="55">
        <v>2</v>
      </c>
      <c r="E43" s="56">
        <f t="shared" si="3"/>
        <v>8.5</v>
      </c>
      <c r="F43" s="43"/>
      <c r="G43" s="35" t="s">
        <v>199</v>
      </c>
      <c r="H43" s="54">
        <v>5.5</v>
      </c>
      <c r="I43" s="81">
        <v>-0.5</v>
      </c>
      <c r="J43" s="80">
        <f t="shared" si="4"/>
        <v>5</v>
      </c>
      <c r="K43" s="42"/>
      <c r="L43" s="35" t="s">
        <v>182</v>
      </c>
      <c r="M43" s="54">
        <v>5</v>
      </c>
      <c r="N43" s="55">
        <v>-0.5</v>
      </c>
      <c r="O43" s="56">
        <f t="shared" si="5"/>
        <v>4.5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142</v>
      </c>
      <c r="C44" s="54">
        <v>6</v>
      </c>
      <c r="D44" s="55">
        <v>0</v>
      </c>
      <c r="E44" s="56">
        <f t="shared" si="3"/>
        <v>6</v>
      </c>
      <c r="F44" s="43"/>
      <c r="G44" s="35" t="s">
        <v>94</v>
      </c>
      <c r="H44" s="54">
        <v>5</v>
      </c>
      <c r="I44" s="81">
        <v>0</v>
      </c>
      <c r="J44" s="80">
        <f t="shared" si="4"/>
        <v>5</v>
      </c>
      <c r="K44" s="42"/>
      <c r="L44" s="35" t="s">
        <v>120</v>
      </c>
      <c r="M44" s="54">
        <v>5</v>
      </c>
      <c r="N44" s="55">
        <v>-1</v>
      </c>
      <c r="O44" s="56">
        <f t="shared" si="5"/>
        <v>4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135</v>
      </c>
      <c r="C45" s="54">
        <v>5.5</v>
      </c>
      <c r="D45" s="55">
        <v>0</v>
      </c>
      <c r="E45" s="56">
        <f t="shared" si="3"/>
        <v>5.5</v>
      </c>
      <c r="F45" s="43"/>
      <c r="G45" s="35" t="s">
        <v>95</v>
      </c>
      <c r="H45" s="54">
        <v>7</v>
      </c>
      <c r="I45" s="81">
        <v>3</v>
      </c>
      <c r="J45" s="80">
        <f t="shared" si="4"/>
        <v>10</v>
      </c>
      <c r="K45" s="42"/>
      <c r="L45" s="35" t="s">
        <v>165</v>
      </c>
      <c r="M45" s="54" t="s">
        <v>158</v>
      </c>
      <c r="N45" s="55" t="s">
        <v>158</v>
      </c>
      <c r="O45" s="56" t="s">
        <v>158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134</v>
      </c>
      <c r="C46" s="60">
        <v>7</v>
      </c>
      <c r="D46" s="61">
        <v>1</v>
      </c>
      <c r="E46" s="62">
        <f t="shared" si="3"/>
        <v>8</v>
      </c>
      <c r="F46" s="43"/>
      <c r="G46" s="37" t="s">
        <v>156</v>
      </c>
      <c r="H46" s="60">
        <v>5</v>
      </c>
      <c r="I46" s="82">
        <v>0</v>
      </c>
      <c r="J46" s="83">
        <f t="shared" si="4"/>
        <v>5</v>
      </c>
      <c r="K46" s="42"/>
      <c r="L46" s="37" t="s">
        <v>164</v>
      </c>
      <c r="M46" s="60">
        <v>6.5</v>
      </c>
      <c r="N46" s="61">
        <v>0</v>
      </c>
      <c r="O46" s="62">
        <f t="shared" si="5"/>
        <v>6.5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63"/>
      <c r="D47" s="64"/>
      <c r="E47" s="65"/>
      <c r="F47" s="43"/>
      <c r="G47" s="38"/>
      <c r="H47" s="63"/>
      <c r="I47" s="84"/>
      <c r="J47" s="65"/>
      <c r="K47" s="44"/>
      <c r="L47" s="38"/>
      <c r="M47" s="63"/>
      <c r="N47" s="64"/>
      <c r="O47" s="65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9" t="s">
        <v>205</v>
      </c>
      <c r="C48" s="66" t="s">
        <v>157</v>
      </c>
      <c r="D48" s="67" t="s">
        <v>157</v>
      </c>
      <c r="E48" s="77" t="s">
        <v>157</v>
      </c>
      <c r="F48" s="45"/>
      <c r="G48" s="39" t="s">
        <v>96</v>
      </c>
      <c r="H48" s="66" t="s">
        <v>157</v>
      </c>
      <c r="I48" s="169" t="s">
        <v>157</v>
      </c>
      <c r="J48" s="161" t="s">
        <v>157</v>
      </c>
      <c r="K48" s="44"/>
      <c r="L48" s="39" t="s">
        <v>115</v>
      </c>
      <c r="M48" s="66" t="s">
        <v>157</v>
      </c>
      <c r="N48" s="67" t="s">
        <v>157</v>
      </c>
      <c r="O48" s="77" t="s">
        <v>157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0" t="s">
        <v>140</v>
      </c>
      <c r="C49" s="72" t="s">
        <v>157</v>
      </c>
      <c r="D49" s="73" t="s">
        <v>157</v>
      </c>
      <c r="E49" s="71" t="s">
        <v>157</v>
      </c>
      <c r="F49" s="45"/>
      <c r="G49" s="40" t="s">
        <v>155</v>
      </c>
      <c r="H49" s="72">
        <v>5.5</v>
      </c>
      <c r="I49" s="90">
        <v>0</v>
      </c>
      <c r="J49" s="65">
        <f t="shared" si="4"/>
        <v>5.5</v>
      </c>
      <c r="K49" s="44"/>
      <c r="L49" s="47" t="s">
        <v>116</v>
      </c>
      <c r="M49" s="72" t="s">
        <v>157</v>
      </c>
      <c r="N49" s="73" t="s">
        <v>157</v>
      </c>
      <c r="O49" s="71" t="s">
        <v>157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0" t="s">
        <v>136</v>
      </c>
      <c r="C50" s="69">
        <v>5.5</v>
      </c>
      <c r="D50" s="70">
        <v>0</v>
      </c>
      <c r="E50" s="71">
        <f t="shared" si="3"/>
        <v>5.5</v>
      </c>
      <c r="F50" s="45"/>
      <c r="G50" s="40" t="s">
        <v>98</v>
      </c>
      <c r="H50" s="69">
        <v>6</v>
      </c>
      <c r="I50" s="88">
        <v>0</v>
      </c>
      <c r="J50" s="65">
        <f t="shared" si="4"/>
        <v>6</v>
      </c>
      <c r="K50" s="44"/>
      <c r="L50" s="40" t="s">
        <v>109</v>
      </c>
      <c r="M50" s="72" t="s">
        <v>161</v>
      </c>
      <c r="N50" s="73" t="s">
        <v>161</v>
      </c>
      <c r="O50" s="71" t="s">
        <v>161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0" t="s">
        <v>183</v>
      </c>
      <c r="C51" s="72" t="s">
        <v>157</v>
      </c>
      <c r="D51" s="73" t="s">
        <v>157</v>
      </c>
      <c r="E51" s="71" t="s">
        <v>157</v>
      </c>
      <c r="F51" s="45"/>
      <c r="G51" s="40" t="s">
        <v>230</v>
      </c>
      <c r="H51" s="69">
        <v>6</v>
      </c>
      <c r="I51" s="88">
        <v>0</v>
      </c>
      <c r="J51" s="65">
        <f t="shared" si="4"/>
        <v>6</v>
      </c>
      <c r="K51" s="44"/>
      <c r="L51" s="35" t="s">
        <v>118</v>
      </c>
      <c r="M51" s="54">
        <v>5</v>
      </c>
      <c r="N51" s="55">
        <v>0</v>
      </c>
      <c r="O51" s="56">
        <f t="shared" si="5"/>
        <v>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7" t="s">
        <v>207</v>
      </c>
      <c r="C52" s="72">
        <v>6</v>
      </c>
      <c r="D52" s="73">
        <v>-0.5</v>
      </c>
      <c r="E52" s="71">
        <f t="shared" si="3"/>
        <v>5.5</v>
      </c>
      <c r="F52" s="45"/>
      <c r="G52" s="40" t="s">
        <v>179</v>
      </c>
      <c r="H52" s="69">
        <v>6</v>
      </c>
      <c r="I52" s="88">
        <v>0</v>
      </c>
      <c r="J52" s="65">
        <f t="shared" si="4"/>
        <v>6</v>
      </c>
      <c r="K52" s="44"/>
      <c r="L52" s="35" t="s">
        <v>233</v>
      </c>
      <c r="M52" s="54">
        <v>6</v>
      </c>
      <c r="N52" s="55">
        <v>0</v>
      </c>
      <c r="O52" s="56">
        <f t="shared" si="5"/>
        <v>6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0" t="s">
        <v>144</v>
      </c>
      <c r="C53" s="72">
        <v>4.5</v>
      </c>
      <c r="D53" s="73">
        <v>0</v>
      </c>
      <c r="E53" s="71">
        <f t="shared" si="3"/>
        <v>4.5</v>
      </c>
      <c r="F53" s="45"/>
      <c r="G53" s="40" t="s">
        <v>99</v>
      </c>
      <c r="H53" s="69">
        <v>6</v>
      </c>
      <c r="I53" s="88">
        <v>0</v>
      </c>
      <c r="J53" s="65">
        <f t="shared" si="4"/>
        <v>6</v>
      </c>
      <c r="K53" s="44"/>
      <c r="L53" s="40" t="s">
        <v>228</v>
      </c>
      <c r="M53" s="72" t="s">
        <v>157</v>
      </c>
      <c r="N53" s="73" t="s">
        <v>157</v>
      </c>
      <c r="O53" s="71" t="s">
        <v>157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7" t="s">
        <v>145</v>
      </c>
      <c r="C54" s="72">
        <v>4.5</v>
      </c>
      <c r="D54" s="73">
        <v>-0.5</v>
      </c>
      <c r="E54" s="71">
        <f t="shared" si="3"/>
        <v>4</v>
      </c>
      <c r="F54" s="45"/>
      <c r="G54" s="40" t="s">
        <v>159</v>
      </c>
      <c r="H54" s="69">
        <v>5</v>
      </c>
      <c r="I54" s="88">
        <v>0</v>
      </c>
      <c r="J54" s="65">
        <f t="shared" si="4"/>
        <v>5</v>
      </c>
      <c r="K54" s="44"/>
      <c r="L54" s="40" t="s">
        <v>191</v>
      </c>
      <c r="M54" s="96" t="s">
        <v>161</v>
      </c>
      <c r="N54" s="97" t="s">
        <v>161</v>
      </c>
      <c r="O54" s="107" t="s">
        <v>161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0" t="s">
        <v>232</v>
      </c>
      <c r="C55" s="69" t="s">
        <v>157</v>
      </c>
      <c r="D55" s="70" t="s">
        <v>157</v>
      </c>
      <c r="E55" s="71" t="s">
        <v>157</v>
      </c>
      <c r="F55" s="45"/>
      <c r="G55" s="40" t="s">
        <v>89</v>
      </c>
      <c r="H55" s="69" t="s">
        <v>157</v>
      </c>
      <c r="I55" s="88" t="s">
        <v>157</v>
      </c>
      <c r="J55" s="65" t="s">
        <v>157</v>
      </c>
      <c r="K55" s="44"/>
      <c r="L55" s="40" t="s">
        <v>190</v>
      </c>
      <c r="M55" s="96" t="s">
        <v>157</v>
      </c>
      <c r="N55" s="97" t="s">
        <v>157</v>
      </c>
      <c r="O55" s="107" t="s">
        <v>157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0" t="s">
        <v>204</v>
      </c>
      <c r="C56" s="72">
        <v>6</v>
      </c>
      <c r="D56" s="73">
        <v>-0.5</v>
      </c>
      <c r="E56" s="71">
        <f t="shared" si="3"/>
        <v>5.5</v>
      </c>
      <c r="F56" s="45"/>
      <c r="G56" s="40" t="s">
        <v>216</v>
      </c>
      <c r="H56" s="69">
        <v>6.5</v>
      </c>
      <c r="I56" s="88">
        <v>-0.5</v>
      </c>
      <c r="J56" s="65">
        <f t="shared" si="4"/>
        <v>6</v>
      </c>
      <c r="K56" s="44"/>
      <c r="L56" s="40" t="s">
        <v>197</v>
      </c>
      <c r="M56" s="72">
        <v>4</v>
      </c>
      <c r="N56" s="73">
        <v>0</v>
      </c>
      <c r="O56" s="71">
        <f t="shared" si="5"/>
        <v>4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7" t="s">
        <v>208</v>
      </c>
      <c r="C57" s="72">
        <v>6</v>
      </c>
      <c r="D57" s="73">
        <v>-0.5</v>
      </c>
      <c r="E57" s="71">
        <f t="shared" si="3"/>
        <v>5.5</v>
      </c>
      <c r="F57" s="45"/>
      <c r="G57" s="129" t="s">
        <v>87</v>
      </c>
      <c r="H57" s="170">
        <v>6</v>
      </c>
      <c r="I57" s="171">
        <v>0</v>
      </c>
      <c r="J57" s="65">
        <f t="shared" si="4"/>
        <v>6</v>
      </c>
      <c r="K57" s="44"/>
      <c r="L57" s="40" t="s">
        <v>124</v>
      </c>
      <c r="M57" s="72">
        <v>6.5</v>
      </c>
      <c r="N57" s="73">
        <v>0</v>
      </c>
      <c r="O57" s="71">
        <f t="shared" si="5"/>
        <v>6.5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0" t="s">
        <v>148</v>
      </c>
      <c r="C58" s="69" t="s">
        <v>157</v>
      </c>
      <c r="D58" s="70" t="s">
        <v>157</v>
      </c>
      <c r="E58" s="71" t="s">
        <v>157</v>
      </c>
      <c r="F58" s="45"/>
      <c r="G58" s="40" t="s">
        <v>42</v>
      </c>
      <c r="H58" s="69" t="s">
        <v>157</v>
      </c>
      <c r="I58" s="88" t="s">
        <v>157</v>
      </c>
      <c r="J58" s="65" t="s">
        <v>157</v>
      </c>
      <c r="K58" s="44"/>
      <c r="L58" s="40" t="s">
        <v>108</v>
      </c>
      <c r="M58" s="69" t="s">
        <v>157</v>
      </c>
      <c r="N58" s="70" t="s">
        <v>157</v>
      </c>
      <c r="O58" s="71" t="s">
        <v>157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1" t="s">
        <v>146</v>
      </c>
      <c r="C59" s="74" t="s">
        <v>157</v>
      </c>
      <c r="D59" s="75" t="s">
        <v>157</v>
      </c>
      <c r="E59" s="71" t="s">
        <v>157</v>
      </c>
      <c r="F59" s="45"/>
      <c r="G59" s="41" t="s">
        <v>42</v>
      </c>
      <c r="H59" s="91" t="s">
        <v>157</v>
      </c>
      <c r="I59" s="92" t="s">
        <v>157</v>
      </c>
      <c r="J59" s="65" t="s">
        <v>157</v>
      </c>
      <c r="K59" s="44"/>
      <c r="L59" s="41" t="s">
        <v>184</v>
      </c>
      <c r="M59" s="130" t="s">
        <v>161</v>
      </c>
      <c r="N59" s="131" t="s">
        <v>161</v>
      </c>
      <c r="O59" s="107" t="s">
        <v>161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149</v>
      </c>
      <c r="C60" s="60">
        <v>1</v>
      </c>
      <c r="D60" s="61">
        <v>0</v>
      </c>
      <c r="E60" s="76">
        <f t="shared" si="3"/>
        <v>1</v>
      </c>
      <c r="F60" s="43"/>
      <c r="G60" s="37" t="s">
        <v>104</v>
      </c>
      <c r="H60" s="156">
        <v>-0.5</v>
      </c>
      <c r="I60" s="172">
        <v>0</v>
      </c>
      <c r="J60" s="173">
        <f t="shared" si="4"/>
        <v>-0.5</v>
      </c>
      <c r="K60" s="42"/>
      <c r="L60" s="37" t="s">
        <v>125</v>
      </c>
      <c r="M60" s="60">
        <v>-1</v>
      </c>
      <c r="N60" s="61">
        <v>0</v>
      </c>
      <c r="O60" s="76">
        <f t="shared" si="5"/>
        <v>-1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37" t="s">
        <v>21</v>
      </c>
      <c r="C61" s="143">
        <f>18/3</f>
        <v>6</v>
      </c>
      <c r="D61" s="61">
        <v>0</v>
      </c>
      <c r="E61" s="76">
        <f>D61</f>
        <v>0</v>
      </c>
      <c r="F61" s="43"/>
      <c r="G61" s="37" t="s">
        <v>21</v>
      </c>
      <c r="H61" s="143">
        <f>19/3</f>
        <v>6.333333333333333</v>
      </c>
      <c r="I61" s="61">
        <v>0.5</v>
      </c>
      <c r="J61" s="76">
        <f>I61</f>
        <v>0.5</v>
      </c>
      <c r="K61" s="42"/>
      <c r="L61" s="37" t="s">
        <v>21</v>
      </c>
      <c r="M61" s="143">
        <f>18.5/3</f>
        <v>6.166666666666667</v>
      </c>
      <c r="N61" s="61">
        <v>0</v>
      </c>
      <c r="O61" s="76">
        <f>N61</f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2"/>
      <c r="C62" s="1"/>
      <c r="D62" s="1"/>
      <c r="E62" s="20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7" t="s">
        <v>2</v>
      </c>
      <c r="C63" s="118">
        <f>C36+C37+C38+C39+C40+C41+C42+C43+C44+C45+C46+C60</f>
        <v>67.5</v>
      </c>
      <c r="D63" s="119">
        <f>D36+D37+D38+D39+D40+D41+D42+D43+D44+D45+D46+D60+D61</f>
        <v>3.5</v>
      </c>
      <c r="E63" s="120">
        <f>C63+D63</f>
        <v>71</v>
      </c>
      <c r="F63" s="28"/>
      <c r="G63" s="126" t="s">
        <v>2</v>
      </c>
      <c r="H63" s="125">
        <f>H36+H37+H38+H39+H40+H41+H42+H43+H44+H45+H46+H60</f>
        <v>68</v>
      </c>
      <c r="I63" s="124">
        <f>I36+I37+I38+I39+I40+I41+I42+I43+I44+I45+I46+I60+I61</f>
        <v>8</v>
      </c>
      <c r="J63" s="123">
        <f>H63+I63</f>
        <v>76</v>
      </c>
      <c r="K63" s="32"/>
      <c r="L63" s="139" t="s">
        <v>2</v>
      </c>
      <c r="M63" s="140">
        <f>M36+M37+M38+M39+M40+M51+M42+M43+M44+M52+M46+M60</f>
        <v>62.5</v>
      </c>
      <c r="N63" s="141">
        <f>N36+N37+N38+N39+N40+N51+N42+N43+N44+N52+N46+N60+N61</f>
        <v>-3</v>
      </c>
      <c r="O63" s="142">
        <f>M63+N63</f>
        <v>59.5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"/>
      <c r="T101" s="11"/>
      <c r="U101" s="11"/>
      <c r="V101" s="11"/>
      <c r="W101" s="11"/>
      <c r="X101" s="11"/>
      <c r="Y101" s="11"/>
      <c r="Z101" s="11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"/>
      <c r="T102" s="11"/>
      <c r="U102" s="11"/>
      <c r="V102" s="11"/>
      <c r="W102" s="11"/>
      <c r="X102" s="11"/>
      <c r="Y102" s="11"/>
      <c r="Z102" s="11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5" t="s">
        <v>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8" t="s">
        <v>17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0" t="s">
        <v>6</v>
      </c>
      <c r="C3" s="201"/>
      <c r="D3" s="201"/>
      <c r="E3" s="202"/>
      <c r="F3" s="21"/>
      <c r="G3" s="203" t="s">
        <v>5</v>
      </c>
      <c r="H3" s="204"/>
      <c r="I3" s="204"/>
      <c r="J3" s="205"/>
      <c r="K3" s="26"/>
      <c r="L3" s="206" t="s">
        <v>7</v>
      </c>
      <c r="M3" s="207"/>
      <c r="N3" s="207"/>
      <c r="O3" s="208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5" t="s">
        <v>0</v>
      </c>
      <c r="C4" s="105" t="s">
        <v>4</v>
      </c>
      <c r="D4" s="105" t="s">
        <v>3</v>
      </c>
      <c r="E4" s="105" t="s">
        <v>1</v>
      </c>
      <c r="F4" s="22"/>
      <c r="G4" s="106" t="s">
        <v>0</v>
      </c>
      <c r="H4" s="106" t="s">
        <v>4</v>
      </c>
      <c r="I4" s="106" t="s">
        <v>3</v>
      </c>
      <c r="J4" s="106" t="s">
        <v>1</v>
      </c>
      <c r="K4" s="29"/>
      <c r="L4" s="112" t="s">
        <v>0</v>
      </c>
      <c r="M4" s="112" t="s">
        <v>4</v>
      </c>
      <c r="N4" s="112" t="s">
        <v>3</v>
      </c>
      <c r="O4" s="112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73</v>
      </c>
      <c r="C5" s="151">
        <v>7.5</v>
      </c>
      <c r="D5" s="152">
        <v>-1</v>
      </c>
      <c r="E5" s="153">
        <f>C5+D5</f>
        <v>6.5</v>
      </c>
      <c r="F5" s="42"/>
      <c r="G5" s="34" t="s">
        <v>167</v>
      </c>
      <c r="H5" s="51">
        <v>6.5</v>
      </c>
      <c r="I5" s="52">
        <v>1</v>
      </c>
      <c r="J5" s="53">
        <f>H5+I5</f>
        <v>7.5</v>
      </c>
      <c r="K5" s="43"/>
      <c r="L5" s="34" t="s">
        <v>185</v>
      </c>
      <c r="M5" s="51">
        <v>7</v>
      </c>
      <c r="N5" s="79">
        <v>2</v>
      </c>
      <c r="O5" s="153">
        <f>M5+N5</f>
        <v>9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81</v>
      </c>
      <c r="C6" s="154">
        <v>6</v>
      </c>
      <c r="D6" s="155">
        <v>0</v>
      </c>
      <c r="E6" s="80">
        <f aca="true" t="shared" si="0" ref="E6:E29">C6+D6</f>
        <v>6</v>
      </c>
      <c r="F6" s="42"/>
      <c r="G6" s="35" t="s">
        <v>44</v>
      </c>
      <c r="H6" s="54">
        <v>6.5</v>
      </c>
      <c r="I6" s="55">
        <v>0</v>
      </c>
      <c r="J6" s="56">
        <f aca="true" t="shared" si="1" ref="J6:J28">H6+I6</f>
        <v>6.5</v>
      </c>
      <c r="K6" s="43"/>
      <c r="L6" s="35" t="s">
        <v>23</v>
      </c>
      <c r="M6" s="54">
        <v>6</v>
      </c>
      <c r="N6" s="81">
        <v>-0.5</v>
      </c>
      <c r="O6" s="80">
        <f aca="true" t="shared" si="2" ref="O6:O29">M6+N6</f>
        <v>5.5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174</v>
      </c>
      <c r="C7" s="154">
        <v>6.5</v>
      </c>
      <c r="D7" s="155">
        <v>0</v>
      </c>
      <c r="E7" s="80">
        <f t="shared" si="0"/>
        <v>6.5</v>
      </c>
      <c r="F7" s="42"/>
      <c r="G7" s="35" t="s">
        <v>45</v>
      </c>
      <c r="H7" s="54">
        <v>6.5</v>
      </c>
      <c r="I7" s="55">
        <v>0</v>
      </c>
      <c r="J7" s="56">
        <f t="shared" si="1"/>
        <v>6.5</v>
      </c>
      <c r="K7" s="43"/>
      <c r="L7" s="35" t="s">
        <v>39</v>
      </c>
      <c r="M7" s="54">
        <v>6</v>
      </c>
      <c r="N7" s="81">
        <v>0</v>
      </c>
      <c r="O7" s="80">
        <f t="shared" si="2"/>
        <v>6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66</v>
      </c>
      <c r="C8" s="154">
        <v>6</v>
      </c>
      <c r="D8" s="155">
        <v>0</v>
      </c>
      <c r="E8" s="80">
        <f t="shared" si="0"/>
        <v>6</v>
      </c>
      <c r="F8" s="42"/>
      <c r="G8" s="35" t="s">
        <v>221</v>
      </c>
      <c r="H8" s="54" t="s">
        <v>158</v>
      </c>
      <c r="I8" s="55" t="s">
        <v>158</v>
      </c>
      <c r="J8" s="56" t="s">
        <v>158</v>
      </c>
      <c r="K8" s="43"/>
      <c r="L8" s="35" t="s">
        <v>40</v>
      </c>
      <c r="M8" s="54">
        <v>4.5</v>
      </c>
      <c r="N8" s="81">
        <v>0</v>
      </c>
      <c r="O8" s="80">
        <f t="shared" si="2"/>
        <v>4.5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67</v>
      </c>
      <c r="C9" s="154">
        <v>6.5</v>
      </c>
      <c r="D9" s="155">
        <v>-0.5</v>
      </c>
      <c r="E9" s="80">
        <f t="shared" si="0"/>
        <v>6</v>
      </c>
      <c r="F9" s="42"/>
      <c r="G9" s="35" t="s">
        <v>47</v>
      </c>
      <c r="H9" s="54">
        <v>9</v>
      </c>
      <c r="I9" s="55">
        <v>11</v>
      </c>
      <c r="J9" s="56">
        <f t="shared" si="1"/>
        <v>20</v>
      </c>
      <c r="K9" s="43"/>
      <c r="L9" s="35" t="s">
        <v>26</v>
      </c>
      <c r="M9" s="54">
        <v>5.5</v>
      </c>
      <c r="N9" s="81">
        <v>0</v>
      </c>
      <c r="O9" s="80">
        <f t="shared" si="2"/>
        <v>5.5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68</v>
      </c>
      <c r="C10" s="154">
        <v>5.5</v>
      </c>
      <c r="D10" s="155">
        <v>0</v>
      </c>
      <c r="E10" s="80">
        <f t="shared" si="0"/>
        <v>5.5</v>
      </c>
      <c r="F10" s="42"/>
      <c r="G10" s="35" t="s">
        <v>49</v>
      </c>
      <c r="H10" s="54">
        <v>5.5</v>
      </c>
      <c r="I10" s="55">
        <v>0</v>
      </c>
      <c r="J10" s="56">
        <f t="shared" si="1"/>
        <v>5.5</v>
      </c>
      <c r="K10" s="43"/>
      <c r="L10" s="35" t="s">
        <v>27</v>
      </c>
      <c r="M10" s="54">
        <v>6</v>
      </c>
      <c r="N10" s="81">
        <v>-0.5</v>
      </c>
      <c r="O10" s="80">
        <f t="shared" si="2"/>
        <v>5.5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200</v>
      </c>
      <c r="C11" s="154">
        <v>6.5</v>
      </c>
      <c r="D11" s="155">
        <v>0</v>
      </c>
      <c r="E11" s="80">
        <f t="shared" si="0"/>
        <v>6.5</v>
      </c>
      <c r="F11" s="42"/>
      <c r="G11" s="35" t="s">
        <v>56</v>
      </c>
      <c r="H11" s="54">
        <v>6.5</v>
      </c>
      <c r="I11" s="55">
        <v>0</v>
      </c>
      <c r="J11" s="56">
        <f t="shared" si="1"/>
        <v>6.5</v>
      </c>
      <c r="K11" s="43"/>
      <c r="L11" s="35" t="s">
        <v>29</v>
      </c>
      <c r="M11" s="54">
        <v>6.5</v>
      </c>
      <c r="N11" s="81">
        <v>0.5</v>
      </c>
      <c r="O11" s="80">
        <f t="shared" si="2"/>
        <v>7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201</v>
      </c>
      <c r="C12" s="154">
        <v>5.5</v>
      </c>
      <c r="D12" s="155">
        <v>0</v>
      </c>
      <c r="E12" s="80">
        <f t="shared" si="0"/>
        <v>5.5</v>
      </c>
      <c r="F12" s="42"/>
      <c r="G12" s="35" t="s">
        <v>50</v>
      </c>
      <c r="H12" s="54">
        <v>6.5</v>
      </c>
      <c r="I12" s="55">
        <v>2</v>
      </c>
      <c r="J12" s="56">
        <f t="shared" si="1"/>
        <v>8.5</v>
      </c>
      <c r="K12" s="43"/>
      <c r="L12" s="35" t="s">
        <v>36</v>
      </c>
      <c r="M12" s="54">
        <v>5.5</v>
      </c>
      <c r="N12" s="81">
        <v>0</v>
      </c>
      <c r="O12" s="80">
        <f t="shared" si="2"/>
        <v>5.5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70</v>
      </c>
      <c r="C13" s="154">
        <v>7.5</v>
      </c>
      <c r="D13" s="155">
        <v>3</v>
      </c>
      <c r="E13" s="80">
        <f t="shared" si="0"/>
        <v>10.5</v>
      </c>
      <c r="F13" s="42"/>
      <c r="G13" s="35" t="s">
        <v>220</v>
      </c>
      <c r="H13" s="54">
        <v>5</v>
      </c>
      <c r="I13" s="55">
        <v>0</v>
      </c>
      <c r="J13" s="56">
        <f t="shared" si="1"/>
        <v>5</v>
      </c>
      <c r="K13" s="43"/>
      <c r="L13" s="35" t="s">
        <v>30</v>
      </c>
      <c r="M13" s="54">
        <v>6</v>
      </c>
      <c r="N13" s="81">
        <v>1</v>
      </c>
      <c r="O13" s="80">
        <f t="shared" si="2"/>
        <v>7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71</v>
      </c>
      <c r="C14" s="154">
        <v>6</v>
      </c>
      <c r="D14" s="155">
        <v>0</v>
      </c>
      <c r="E14" s="80">
        <f t="shared" si="0"/>
        <v>6</v>
      </c>
      <c r="F14" s="42"/>
      <c r="G14" s="35" t="s">
        <v>59</v>
      </c>
      <c r="H14" s="54">
        <v>5.5</v>
      </c>
      <c r="I14" s="55">
        <v>0</v>
      </c>
      <c r="J14" s="56">
        <f t="shared" si="1"/>
        <v>5.5</v>
      </c>
      <c r="K14" s="43"/>
      <c r="L14" s="35" t="s">
        <v>31</v>
      </c>
      <c r="M14" s="54">
        <v>6.5</v>
      </c>
      <c r="N14" s="81">
        <v>0</v>
      </c>
      <c r="O14" s="80">
        <f t="shared" si="2"/>
        <v>6.5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75</v>
      </c>
      <c r="C15" s="156">
        <v>6.5</v>
      </c>
      <c r="D15" s="157">
        <v>0</v>
      </c>
      <c r="E15" s="158">
        <f t="shared" si="0"/>
        <v>6.5</v>
      </c>
      <c r="F15" s="42"/>
      <c r="G15" s="37" t="s">
        <v>53</v>
      </c>
      <c r="H15" s="60" t="s">
        <v>166</v>
      </c>
      <c r="I15" s="61" t="s">
        <v>166</v>
      </c>
      <c r="J15" s="62" t="s">
        <v>166</v>
      </c>
      <c r="K15" s="43"/>
      <c r="L15" s="37" t="s">
        <v>187</v>
      </c>
      <c r="M15" s="60">
        <v>7.5</v>
      </c>
      <c r="N15" s="82">
        <v>6</v>
      </c>
      <c r="O15" s="83">
        <f t="shared" si="2"/>
        <v>13.5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63"/>
      <c r="D16" s="84"/>
      <c r="E16" s="65"/>
      <c r="F16" s="44"/>
      <c r="G16" s="38"/>
      <c r="H16" s="63"/>
      <c r="I16" s="64"/>
      <c r="J16" s="65"/>
      <c r="K16" s="43"/>
      <c r="L16" s="38"/>
      <c r="M16" s="63"/>
      <c r="N16" s="84"/>
      <c r="O16" s="65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9" t="s">
        <v>63</v>
      </c>
      <c r="C17" s="159" t="s">
        <v>157</v>
      </c>
      <c r="D17" s="160" t="s">
        <v>157</v>
      </c>
      <c r="E17" s="161" t="s">
        <v>157</v>
      </c>
      <c r="F17" s="44"/>
      <c r="G17" s="39" t="s">
        <v>54</v>
      </c>
      <c r="H17" s="66" t="s">
        <v>157</v>
      </c>
      <c r="I17" s="67" t="s">
        <v>157</v>
      </c>
      <c r="J17" s="77" t="s">
        <v>157</v>
      </c>
      <c r="K17" s="45"/>
      <c r="L17" s="39" t="s">
        <v>188</v>
      </c>
      <c r="M17" s="66" t="s">
        <v>157</v>
      </c>
      <c r="N17" s="169" t="s">
        <v>157</v>
      </c>
      <c r="O17" s="161" t="s">
        <v>157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0" t="s">
        <v>72</v>
      </c>
      <c r="C18" s="162">
        <v>7</v>
      </c>
      <c r="D18" s="163">
        <v>3</v>
      </c>
      <c r="E18" s="65">
        <f t="shared" si="0"/>
        <v>10</v>
      </c>
      <c r="F18" s="44"/>
      <c r="G18" s="35" t="s">
        <v>226</v>
      </c>
      <c r="H18" s="54">
        <v>6</v>
      </c>
      <c r="I18" s="55">
        <v>-0.5</v>
      </c>
      <c r="J18" s="56">
        <f t="shared" si="1"/>
        <v>5.5</v>
      </c>
      <c r="K18" s="45"/>
      <c r="L18" s="40" t="s">
        <v>32</v>
      </c>
      <c r="M18" s="69">
        <v>5</v>
      </c>
      <c r="N18" s="88">
        <v>0</v>
      </c>
      <c r="O18" s="89">
        <f t="shared" si="2"/>
        <v>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0" t="s">
        <v>55</v>
      </c>
      <c r="C19" s="164">
        <v>5</v>
      </c>
      <c r="D19" s="165">
        <v>-2</v>
      </c>
      <c r="E19" s="65">
        <f t="shared" si="0"/>
        <v>3</v>
      </c>
      <c r="F19" s="44"/>
      <c r="G19" s="48" t="s">
        <v>194</v>
      </c>
      <c r="H19" s="72">
        <v>6</v>
      </c>
      <c r="I19" s="73">
        <v>-0.5</v>
      </c>
      <c r="J19" s="71">
        <f t="shared" si="1"/>
        <v>5.5</v>
      </c>
      <c r="K19" s="45"/>
      <c r="L19" s="40" t="s">
        <v>35</v>
      </c>
      <c r="M19" s="69" t="s">
        <v>157</v>
      </c>
      <c r="N19" s="88" t="s">
        <v>157</v>
      </c>
      <c r="O19" s="89" t="s">
        <v>157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0" t="s">
        <v>69</v>
      </c>
      <c r="C20" s="164" t="s">
        <v>157</v>
      </c>
      <c r="D20" s="165" t="s">
        <v>157</v>
      </c>
      <c r="E20" s="65" t="s">
        <v>157</v>
      </c>
      <c r="F20" s="44"/>
      <c r="G20" s="40" t="s">
        <v>169</v>
      </c>
      <c r="H20" s="72" t="s">
        <v>157</v>
      </c>
      <c r="I20" s="73" t="s">
        <v>157</v>
      </c>
      <c r="J20" s="71" t="s">
        <v>157</v>
      </c>
      <c r="K20" s="45"/>
      <c r="L20" s="40" t="s">
        <v>28</v>
      </c>
      <c r="M20" s="69">
        <v>7</v>
      </c>
      <c r="N20" s="88">
        <v>0</v>
      </c>
      <c r="O20" s="89">
        <f t="shared" si="2"/>
        <v>7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0" t="s">
        <v>151</v>
      </c>
      <c r="C21" s="164">
        <v>5.5</v>
      </c>
      <c r="D21" s="165">
        <v>0</v>
      </c>
      <c r="E21" s="65">
        <f t="shared" si="0"/>
        <v>5.5</v>
      </c>
      <c r="F21" s="44"/>
      <c r="G21" s="48" t="s">
        <v>170</v>
      </c>
      <c r="H21" s="72">
        <v>6.5</v>
      </c>
      <c r="I21" s="73">
        <v>0</v>
      </c>
      <c r="J21" s="71">
        <f t="shared" si="1"/>
        <v>6.5</v>
      </c>
      <c r="K21" s="45"/>
      <c r="L21" s="40" t="s">
        <v>189</v>
      </c>
      <c r="M21" s="69">
        <v>6</v>
      </c>
      <c r="N21" s="88">
        <v>0</v>
      </c>
      <c r="O21" s="89">
        <f t="shared" si="2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0" t="s">
        <v>78</v>
      </c>
      <c r="C22" s="164">
        <v>7.5</v>
      </c>
      <c r="D22" s="165">
        <v>3</v>
      </c>
      <c r="E22" s="65">
        <f t="shared" si="0"/>
        <v>10.5</v>
      </c>
      <c r="F22" s="44"/>
      <c r="G22" s="40" t="s">
        <v>60</v>
      </c>
      <c r="H22" s="72">
        <v>4</v>
      </c>
      <c r="I22" s="73">
        <v>-1.5</v>
      </c>
      <c r="J22" s="71">
        <f t="shared" si="1"/>
        <v>2.5</v>
      </c>
      <c r="K22" s="45"/>
      <c r="L22" s="40" t="s">
        <v>203</v>
      </c>
      <c r="M22" s="69">
        <v>6.5</v>
      </c>
      <c r="N22" s="88">
        <v>0</v>
      </c>
      <c r="O22" s="89">
        <f t="shared" si="2"/>
        <v>6.5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7" t="s">
        <v>79</v>
      </c>
      <c r="C23" s="164" t="s">
        <v>161</v>
      </c>
      <c r="D23" s="165" t="s">
        <v>161</v>
      </c>
      <c r="E23" s="65" t="s">
        <v>161</v>
      </c>
      <c r="F23" s="44"/>
      <c r="G23" s="48" t="s">
        <v>219</v>
      </c>
      <c r="H23" s="69">
        <v>6</v>
      </c>
      <c r="I23" s="70">
        <v>0</v>
      </c>
      <c r="J23" s="71">
        <f t="shared" si="1"/>
        <v>6</v>
      </c>
      <c r="K23" s="45"/>
      <c r="L23" s="47" t="s">
        <v>186</v>
      </c>
      <c r="M23" s="72">
        <v>6.5</v>
      </c>
      <c r="N23" s="90">
        <v>-0.5</v>
      </c>
      <c r="O23" s="89">
        <f t="shared" si="2"/>
        <v>6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0" t="s">
        <v>202</v>
      </c>
      <c r="C24" s="162">
        <v>6</v>
      </c>
      <c r="D24" s="163">
        <v>0</v>
      </c>
      <c r="E24" s="65">
        <f t="shared" si="0"/>
        <v>6</v>
      </c>
      <c r="F24" s="44"/>
      <c r="G24" s="40" t="s">
        <v>48</v>
      </c>
      <c r="H24" s="72">
        <v>6</v>
      </c>
      <c r="I24" s="73">
        <v>0</v>
      </c>
      <c r="J24" s="71">
        <f t="shared" si="1"/>
        <v>6</v>
      </c>
      <c r="K24" s="45"/>
      <c r="L24" s="47" t="s">
        <v>41</v>
      </c>
      <c r="M24" s="72" t="s">
        <v>157</v>
      </c>
      <c r="N24" s="90" t="s">
        <v>157</v>
      </c>
      <c r="O24" s="89" t="s">
        <v>157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0" t="s">
        <v>84</v>
      </c>
      <c r="C25" s="164">
        <v>5</v>
      </c>
      <c r="D25" s="165">
        <v>0</v>
      </c>
      <c r="E25" s="65">
        <f t="shared" si="0"/>
        <v>5</v>
      </c>
      <c r="F25" s="44"/>
      <c r="G25" s="47" t="s">
        <v>168</v>
      </c>
      <c r="H25" s="72" t="s">
        <v>157</v>
      </c>
      <c r="I25" s="73" t="s">
        <v>157</v>
      </c>
      <c r="J25" s="71" t="s">
        <v>157</v>
      </c>
      <c r="K25" s="45"/>
      <c r="L25" s="47" t="s">
        <v>24</v>
      </c>
      <c r="M25" s="72">
        <v>5</v>
      </c>
      <c r="N25" s="90">
        <v>0</v>
      </c>
      <c r="O25" s="89">
        <f t="shared" si="2"/>
        <v>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0" t="s">
        <v>238</v>
      </c>
      <c r="C26" s="162">
        <v>6.5</v>
      </c>
      <c r="D26" s="163">
        <v>0</v>
      </c>
      <c r="E26" s="65">
        <f t="shared" si="0"/>
        <v>6.5</v>
      </c>
      <c r="F26" s="44"/>
      <c r="G26" s="35" t="s">
        <v>218</v>
      </c>
      <c r="H26" s="54">
        <v>7</v>
      </c>
      <c r="I26" s="55">
        <v>-0.5</v>
      </c>
      <c r="J26" s="56">
        <f>H26+I26</f>
        <v>6.5</v>
      </c>
      <c r="K26" s="45"/>
      <c r="L26" s="40" t="s">
        <v>42</v>
      </c>
      <c r="M26" s="72" t="s">
        <v>157</v>
      </c>
      <c r="N26" s="90" t="s">
        <v>157</v>
      </c>
      <c r="O26" s="89" t="s">
        <v>157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0" t="s">
        <v>82</v>
      </c>
      <c r="C27" s="162">
        <v>5</v>
      </c>
      <c r="D27" s="163">
        <v>-0.5</v>
      </c>
      <c r="E27" s="65">
        <f t="shared" si="0"/>
        <v>4.5</v>
      </c>
      <c r="F27" s="44"/>
      <c r="G27" s="40" t="s">
        <v>46</v>
      </c>
      <c r="H27" s="69">
        <v>7</v>
      </c>
      <c r="I27" s="70">
        <v>3</v>
      </c>
      <c r="J27" s="71">
        <f t="shared" si="1"/>
        <v>10</v>
      </c>
      <c r="K27" s="45"/>
      <c r="L27" s="40" t="s">
        <v>42</v>
      </c>
      <c r="M27" s="69" t="s">
        <v>157</v>
      </c>
      <c r="N27" s="88" t="s">
        <v>157</v>
      </c>
      <c r="O27" s="89" t="s">
        <v>157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1" t="s">
        <v>83</v>
      </c>
      <c r="C28" s="166" t="s">
        <v>157</v>
      </c>
      <c r="D28" s="167" t="s">
        <v>157</v>
      </c>
      <c r="E28" s="65" t="s">
        <v>157</v>
      </c>
      <c r="F28" s="44"/>
      <c r="G28" s="144" t="s">
        <v>239</v>
      </c>
      <c r="H28" s="74">
        <v>5.5</v>
      </c>
      <c r="I28" s="75">
        <v>2.5</v>
      </c>
      <c r="J28" s="71">
        <f t="shared" si="1"/>
        <v>8</v>
      </c>
      <c r="K28" s="45"/>
      <c r="L28" s="41" t="s">
        <v>42</v>
      </c>
      <c r="M28" s="91" t="s">
        <v>157</v>
      </c>
      <c r="N28" s="92" t="s">
        <v>157</v>
      </c>
      <c r="O28" s="89" t="s">
        <v>157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85</v>
      </c>
      <c r="C29" s="156">
        <v>0</v>
      </c>
      <c r="D29" s="157">
        <v>0</v>
      </c>
      <c r="E29" s="168">
        <f t="shared" si="0"/>
        <v>0</v>
      </c>
      <c r="F29" s="42"/>
      <c r="G29" s="37" t="s">
        <v>154</v>
      </c>
      <c r="H29" s="60">
        <v>-0.5</v>
      </c>
      <c r="I29" s="174">
        <v>0</v>
      </c>
      <c r="J29" s="173">
        <f>H29+I29</f>
        <v>-0.5</v>
      </c>
      <c r="K29" s="43"/>
      <c r="L29" s="37" t="s">
        <v>43</v>
      </c>
      <c r="M29" s="60">
        <v>1</v>
      </c>
      <c r="N29" s="82">
        <v>0</v>
      </c>
      <c r="O29" s="93">
        <f t="shared" si="2"/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27" t="s">
        <v>21</v>
      </c>
      <c r="C30" s="177">
        <f>18.5/3</f>
        <v>6.166666666666667</v>
      </c>
      <c r="D30" s="168">
        <v>0</v>
      </c>
      <c r="E30" s="173">
        <v>0</v>
      </c>
      <c r="F30" s="42"/>
      <c r="G30" s="37" t="s">
        <v>21</v>
      </c>
      <c r="H30" s="143">
        <f>20/3</f>
        <v>6.666666666666667</v>
      </c>
      <c r="I30" s="61">
        <v>1</v>
      </c>
      <c r="J30" s="76">
        <f>I30</f>
        <v>1</v>
      </c>
      <c r="K30" s="43"/>
      <c r="L30" s="127" t="s">
        <v>21</v>
      </c>
      <c r="M30" s="177">
        <f>16.5/3</f>
        <v>5.5</v>
      </c>
      <c r="N30" s="168">
        <v>0</v>
      </c>
      <c r="O30" s="173"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1" t="s">
        <v>2</v>
      </c>
      <c r="C32" s="102">
        <f>C5+C6+C7+C8+C9+C10+C11+C12+C13+C14+C15+C29</f>
        <v>70</v>
      </c>
      <c r="D32" s="103">
        <f>D5+D6+D7+D8+D9+D10+D11+D12+D13+D14+D15+D29+D30</f>
        <v>1.5</v>
      </c>
      <c r="E32" s="104">
        <f>C32+D32</f>
        <v>71.5</v>
      </c>
      <c r="F32" s="24"/>
      <c r="G32" s="108" t="s">
        <v>2</v>
      </c>
      <c r="H32" s="109">
        <f>H5+H6+H7+H26+H9+H10+H11+H12+H13+H14+H18+H29</f>
        <v>70</v>
      </c>
      <c r="I32" s="110">
        <f>I5+I6+I7+I26+I9+I10+I11+I12+I13+I14+I18+I29+I30</f>
        <v>14</v>
      </c>
      <c r="J32" s="111">
        <f>H32+I32</f>
        <v>84</v>
      </c>
      <c r="K32" s="30"/>
      <c r="L32" s="113" t="s">
        <v>2</v>
      </c>
      <c r="M32" s="114">
        <f>M5+M6+M7+M8+M9+M10+M11+M12+M13+M14+M15+M29</f>
        <v>68</v>
      </c>
      <c r="N32" s="115">
        <f>N5+N6+N7+N8+N9+N10+N11+N12+N13+N14+N15+N29+N30</f>
        <v>8.5</v>
      </c>
      <c r="O32" s="116">
        <f>M32+N32</f>
        <v>76.5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91" t="s">
        <v>225</v>
      </c>
      <c r="C34" s="192"/>
      <c r="D34" s="192"/>
      <c r="E34" s="193"/>
      <c r="F34" s="26"/>
      <c r="G34" s="194" t="s">
        <v>11</v>
      </c>
      <c r="H34" s="195"/>
      <c r="I34" s="195"/>
      <c r="J34" s="196"/>
      <c r="K34" s="21"/>
      <c r="L34" s="197" t="s">
        <v>198</v>
      </c>
      <c r="M34" s="198"/>
      <c r="N34" s="198"/>
      <c r="O34" s="199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21" t="s">
        <v>0</v>
      </c>
      <c r="C35" s="121" t="s">
        <v>4</v>
      </c>
      <c r="D35" s="121" t="s">
        <v>3</v>
      </c>
      <c r="E35" s="121" t="s">
        <v>1</v>
      </c>
      <c r="F35" s="26"/>
      <c r="G35" s="122" t="s">
        <v>0</v>
      </c>
      <c r="H35" s="122" t="s">
        <v>4</v>
      </c>
      <c r="I35" s="122" t="s">
        <v>3</v>
      </c>
      <c r="J35" s="122" t="s">
        <v>1</v>
      </c>
      <c r="K35" s="22"/>
      <c r="L35" s="128" t="s">
        <v>0</v>
      </c>
      <c r="M35" s="128" t="s">
        <v>4</v>
      </c>
      <c r="N35" s="128" t="s">
        <v>3</v>
      </c>
      <c r="O35" s="128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137</v>
      </c>
      <c r="C36" s="78">
        <v>5.5</v>
      </c>
      <c r="D36" s="52">
        <v>0.5</v>
      </c>
      <c r="E36" s="53">
        <f>C36+D36</f>
        <v>6</v>
      </c>
      <c r="F36" s="43"/>
      <c r="G36" s="34" t="s">
        <v>86</v>
      </c>
      <c r="H36" s="51">
        <v>7</v>
      </c>
      <c r="I36" s="79">
        <v>-1</v>
      </c>
      <c r="J36" s="153">
        <f>H36+I36</f>
        <v>6</v>
      </c>
      <c r="K36" s="42"/>
      <c r="L36" s="34" t="s">
        <v>105</v>
      </c>
      <c r="M36" s="78">
        <v>6.5</v>
      </c>
      <c r="N36" s="52">
        <v>1</v>
      </c>
      <c r="O36" s="53">
        <f>M36+N36</f>
        <v>7.5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127</v>
      </c>
      <c r="C37" s="54">
        <v>6</v>
      </c>
      <c r="D37" s="55">
        <v>0</v>
      </c>
      <c r="E37" s="56">
        <f aca="true" t="shared" si="3" ref="E37:E60">C37+D37</f>
        <v>6</v>
      </c>
      <c r="F37" s="43"/>
      <c r="G37" s="35" t="s">
        <v>177</v>
      </c>
      <c r="H37" s="54">
        <v>6.5</v>
      </c>
      <c r="I37" s="81">
        <v>0</v>
      </c>
      <c r="J37" s="80">
        <f aca="true" t="shared" si="4" ref="J37:J60">H37+I37</f>
        <v>6.5</v>
      </c>
      <c r="K37" s="42"/>
      <c r="L37" s="35" t="s">
        <v>124</v>
      </c>
      <c r="M37" s="54">
        <v>7</v>
      </c>
      <c r="N37" s="55">
        <v>0</v>
      </c>
      <c r="O37" s="56">
        <f aca="true" t="shared" si="5" ref="O37:O60">M37+N37</f>
        <v>7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128</v>
      </c>
      <c r="C38" s="54">
        <v>5</v>
      </c>
      <c r="D38" s="55">
        <v>0</v>
      </c>
      <c r="E38" s="56">
        <f t="shared" si="3"/>
        <v>5</v>
      </c>
      <c r="F38" s="43"/>
      <c r="G38" s="35" t="s">
        <v>87</v>
      </c>
      <c r="H38" s="54">
        <v>5</v>
      </c>
      <c r="I38" s="81">
        <v>-0.5</v>
      </c>
      <c r="J38" s="80">
        <f t="shared" si="4"/>
        <v>4.5</v>
      </c>
      <c r="K38" s="42"/>
      <c r="L38" s="35" t="s">
        <v>107</v>
      </c>
      <c r="M38" s="54">
        <v>5</v>
      </c>
      <c r="N38" s="55">
        <v>0</v>
      </c>
      <c r="O38" s="56">
        <f t="shared" si="5"/>
        <v>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123</v>
      </c>
      <c r="C39" s="54">
        <v>6</v>
      </c>
      <c r="D39" s="55">
        <v>0</v>
      </c>
      <c r="E39" s="56">
        <f t="shared" si="3"/>
        <v>6</v>
      </c>
      <c r="F39" s="43"/>
      <c r="G39" s="35" t="s">
        <v>180</v>
      </c>
      <c r="H39" s="54">
        <v>5.5</v>
      </c>
      <c r="I39" s="81">
        <v>0</v>
      </c>
      <c r="J39" s="80">
        <f t="shared" si="4"/>
        <v>5.5</v>
      </c>
      <c r="K39" s="42"/>
      <c r="L39" s="35" t="s">
        <v>122</v>
      </c>
      <c r="M39" s="54" t="s">
        <v>158</v>
      </c>
      <c r="N39" s="55" t="s">
        <v>158</v>
      </c>
      <c r="O39" s="56" t="s">
        <v>158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130</v>
      </c>
      <c r="C40" s="54">
        <v>5.5</v>
      </c>
      <c r="D40" s="55">
        <v>0</v>
      </c>
      <c r="E40" s="56">
        <f t="shared" si="3"/>
        <v>5.5</v>
      </c>
      <c r="F40" s="43"/>
      <c r="G40" s="35" t="s">
        <v>199</v>
      </c>
      <c r="H40" s="54">
        <v>6.5</v>
      </c>
      <c r="I40" s="81">
        <v>-0.5</v>
      </c>
      <c r="J40" s="80">
        <f t="shared" si="4"/>
        <v>6</v>
      </c>
      <c r="K40" s="42"/>
      <c r="L40" s="35" t="s">
        <v>119</v>
      </c>
      <c r="M40" s="54">
        <v>5.5</v>
      </c>
      <c r="N40" s="55">
        <v>0</v>
      </c>
      <c r="O40" s="56">
        <f t="shared" si="5"/>
        <v>5.5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131</v>
      </c>
      <c r="C41" s="54">
        <v>7</v>
      </c>
      <c r="D41" s="55">
        <v>0</v>
      </c>
      <c r="E41" s="56">
        <f t="shared" si="3"/>
        <v>7</v>
      </c>
      <c r="F41" s="43"/>
      <c r="G41" s="35" t="s">
        <v>91</v>
      </c>
      <c r="H41" s="54">
        <v>6</v>
      </c>
      <c r="I41" s="81">
        <v>0</v>
      </c>
      <c r="J41" s="80">
        <f t="shared" si="4"/>
        <v>6</v>
      </c>
      <c r="K41" s="42"/>
      <c r="L41" s="35" t="s">
        <v>109</v>
      </c>
      <c r="M41" s="54">
        <v>5</v>
      </c>
      <c r="N41" s="55">
        <v>0</v>
      </c>
      <c r="O41" s="56">
        <f t="shared" si="5"/>
        <v>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132</v>
      </c>
      <c r="C42" s="54">
        <v>5</v>
      </c>
      <c r="D42" s="55">
        <v>0</v>
      </c>
      <c r="E42" s="56">
        <f t="shared" si="3"/>
        <v>5</v>
      </c>
      <c r="F42" s="43"/>
      <c r="G42" s="35" t="s">
        <v>92</v>
      </c>
      <c r="H42" s="54">
        <v>6.5</v>
      </c>
      <c r="I42" s="81">
        <v>-0.5</v>
      </c>
      <c r="J42" s="80">
        <f t="shared" si="4"/>
        <v>6</v>
      </c>
      <c r="K42" s="42"/>
      <c r="L42" s="35" t="s">
        <v>112</v>
      </c>
      <c r="M42" s="54">
        <v>5</v>
      </c>
      <c r="N42" s="55">
        <v>-0.5</v>
      </c>
      <c r="O42" s="56">
        <f t="shared" si="5"/>
        <v>4.5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133</v>
      </c>
      <c r="C43" s="54">
        <v>6.5</v>
      </c>
      <c r="D43" s="55">
        <v>-0.5</v>
      </c>
      <c r="E43" s="56">
        <f t="shared" si="3"/>
        <v>6</v>
      </c>
      <c r="F43" s="43"/>
      <c r="G43" s="35" t="s">
        <v>90</v>
      </c>
      <c r="H43" s="54">
        <v>6.5</v>
      </c>
      <c r="I43" s="81">
        <v>0</v>
      </c>
      <c r="J43" s="80">
        <f t="shared" si="4"/>
        <v>6.5</v>
      </c>
      <c r="K43" s="42"/>
      <c r="L43" s="35" t="s">
        <v>110</v>
      </c>
      <c r="M43" s="54">
        <v>6</v>
      </c>
      <c r="N43" s="55">
        <v>0</v>
      </c>
      <c r="O43" s="56">
        <f t="shared" si="5"/>
        <v>6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207</v>
      </c>
      <c r="C44" s="54">
        <v>5.5</v>
      </c>
      <c r="D44" s="55">
        <v>0</v>
      </c>
      <c r="E44" s="56">
        <f t="shared" si="3"/>
        <v>5.5</v>
      </c>
      <c r="F44" s="43"/>
      <c r="G44" s="35" t="s">
        <v>94</v>
      </c>
      <c r="H44" s="54">
        <v>5.5</v>
      </c>
      <c r="I44" s="81">
        <v>0</v>
      </c>
      <c r="J44" s="80">
        <f t="shared" si="4"/>
        <v>5.5</v>
      </c>
      <c r="K44" s="42"/>
      <c r="L44" s="35" t="s">
        <v>111</v>
      </c>
      <c r="M44" s="54">
        <v>5.5</v>
      </c>
      <c r="N44" s="55">
        <v>-0.5</v>
      </c>
      <c r="O44" s="56">
        <f t="shared" si="5"/>
        <v>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135</v>
      </c>
      <c r="C45" s="54">
        <v>5</v>
      </c>
      <c r="D45" s="55">
        <v>-0.5</v>
      </c>
      <c r="E45" s="56">
        <f t="shared" si="3"/>
        <v>4.5</v>
      </c>
      <c r="F45" s="43"/>
      <c r="G45" s="35" t="s">
        <v>95</v>
      </c>
      <c r="H45" s="54">
        <v>4.5</v>
      </c>
      <c r="I45" s="81">
        <v>0</v>
      </c>
      <c r="J45" s="80">
        <f t="shared" si="4"/>
        <v>4.5</v>
      </c>
      <c r="K45" s="42"/>
      <c r="L45" s="35" t="s">
        <v>165</v>
      </c>
      <c r="M45" s="54">
        <v>5.5</v>
      </c>
      <c r="N45" s="55">
        <v>0</v>
      </c>
      <c r="O45" s="56">
        <f t="shared" si="5"/>
        <v>5.5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134</v>
      </c>
      <c r="C46" s="60">
        <v>7.5</v>
      </c>
      <c r="D46" s="61">
        <v>2</v>
      </c>
      <c r="E46" s="62">
        <f t="shared" si="3"/>
        <v>9.5</v>
      </c>
      <c r="F46" s="43"/>
      <c r="G46" s="37" t="s">
        <v>156</v>
      </c>
      <c r="H46" s="60">
        <v>5.5</v>
      </c>
      <c r="I46" s="82">
        <v>-0.5</v>
      </c>
      <c r="J46" s="83">
        <f t="shared" si="4"/>
        <v>5</v>
      </c>
      <c r="K46" s="42"/>
      <c r="L46" s="37" t="s">
        <v>237</v>
      </c>
      <c r="M46" s="60">
        <v>6.5</v>
      </c>
      <c r="N46" s="61">
        <v>2</v>
      </c>
      <c r="O46" s="62">
        <f t="shared" si="5"/>
        <v>8.5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63"/>
      <c r="D47" s="64"/>
      <c r="E47" s="65"/>
      <c r="F47" s="43"/>
      <c r="G47" s="38"/>
      <c r="H47" s="63"/>
      <c r="I47" s="84"/>
      <c r="J47" s="65"/>
      <c r="K47" s="44"/>
      <c r="L47" s="38"/>
      <c r="M47" s="63"/>
      <c r="N47" s="64"/>
      <c r="O47" s="65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9" t="s">
        <v>235</v>
      </c>
      <c r="C48" s="66" t="s">
        <v>157</v>
      </c>
      <c r="D48" s="67" t="s">
        <v>157</v>
      </c>
      <c r="E48" s="77" t="s">
        <v>157</v>
      </c>
      <c r="F48" s="45"/>
      <c r="G48" s="39" t="s">
        <v>96</v>
      </c>
      <c r="H48" s="66" t="s">
        <v>157</v>
      </c>
      <c r="I48" s="169" t="s">
        <v>157</v>
      </c>
      <c r="J48" s="161" t="s">
        <v>157</v>
      </c>
      <c r="K48" s="44"/>
      <c r="L48" s="39" t="s">
        <v>115</v>
      </c>
      <c r="M48" s="66" t="s">
        <v>157</v>
      </c>
      <c r="N48" s="67" t="s">
        <v>157</v>
      </c>
      <c r="O48" s="77" t="s">
        <v>157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0" t="s">
        <v>206</v>
      </c>
      <c r="C49" s="72">
        <v>7.5</v>
      </c>
      <c r="D49" s="73">
        <v>5.5</v>
      </c>
      <c r="E49" s="71">
        <f t="shared" si="3"/>
        <v>13</v>
      </c>
      <c r="F49" s="45"/>
      <c r="G49" s="40" t="s">
        <v>155</v>
      </c>
      <c r="H49" s="72" t="s">
        <v>157</v>
      </c>
      <c r="I49" s="90" t="s">
        <v>157</v>
      </c>
      <c r="J49" s="65" t="s">
        <v>157</v>
      </c>
      <c r="K49" s="44"/>
      <c r="L49" s="47" t="s">
        <v>116</v>
      </c>
      <c r="M49" s="72" t="s">
        <v>157</v>
      </c>
      <c r="N49" s="73" t="s">
        <v>157</v>
      </c>
      <c r="O49" s="71" t="s">
        <v>157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0" t="s">
        <v>136</v>
      </c>
      <c r="C50" s="69" t="s">
        <v>157</v>
      </c>
      <c r="D50" s="70" t="s">
        <v>157</v>
      </c>
      <c r="E50" s="71" t="s">
        <v>157</v>
      </c>
      <c r="F50" s="45"/>
      <c r="G50" s="40" t="s">
        <v>98</v>
      </c>
      <c r="H50" s="69" t="s">
        <v>157</v>
      </c>
      <c r="I50" s="88" t="s">
        <v>157</v>
      </c>
      <c r="J50" s="65" t="s">
        <v>157</v>
      </c>
      <c r="K50" s="44"/>
      <c r="L50" s="40" t="s">
        <v>118</v>
      </c>
      <c r="M50" s="72">
        <v>5</v>
      </c>
      <c r="N50" s="73">
        <v>0</v>
      </c>
      <c r="O50" s="71">
        <f t="shared" si="5"/>
        <v>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0" t="s">
        <v>236</v>
      </c>
      <c r="C51" s="72">
        <v>7</v>
      </c>
      <c r="D51" s="73">
        <v>-0.5</v>
      </c>
      <c r="E51" s="71">
        <f t="shared" si="3"/>
        <v>6.5</v>
      </c>
      <c r="F51" s="45"/>
      <c r="G51" s="40" t="s">
        <v>97</v>
      </c>
      <c r="H51" s="69" t="s">
        <v>157</v>
      </c>
      <c r="I51" s="88" t="s">
        <v>157</v>
      </c>
      <c r="J51" s="65" t="s">
        <v>157</v>
      </c>
      <c r="K51" s="44"/>
      <c r="L51" s="40" t="s">
        <v>233</v>
      </c>
      <c r="M51" s="72" t="s">
        <v>157</v>
      </c>
      <c r="N51" s="73" t="s">
        <v>157</v>
      </c>
      <c r="O51" s="71" t="s">
        <v>157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7" t="s">
        <v>232</v>
      </c>
      <c r="C52" s="72">
        <v>5.5</v>
      </c>
      <c r="D52" s="73">
        <v>-1</v>
      </c>
      <c r="E52" s="71">
        <f t="shared" si="3"/>
        <v>4.5</v>
      </c>
      <c r="F52" s="45"/>
      <c r="G52" s="40" t="s">
        <v>93</v>
      </c>
      <c r="H52" s="69">
        <v>6</v>
      </c>
      <c r="I52" s="88">
        <v>0</v>
      </c>
      <c r="J52" s="65">
        <f t="shared" si="4"/>
        <v>6</v>
      </c>
      <c r="K52" s="44"/>
      <c r="L52" s="40" t="s">
        <v>164</v>
      </c>
      <c r="M52" s="72" t="s">
        <v>157</v>
      </c>
      <c r="N52" s="73" t="s">
        <v>157</v>
      </c>
      <c r="O52" s="71" t="s">
        <v>157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0" t="s">
        <v>183</v>
      </c>
      <c r="C53" s="72">
        <v>6</v>
      </c>
      <c r="D53" s="73">
        <v>0</v>
      </c>
      <c r="E53" s="71">
        <f t="shared" si="3"/>
        <v>6</v>
      </c>
      <c r="F53" s="45"/>
      <c r="G53" s="40" t="s">
        <v>99</v>
      </c>
      <c r="H53" s="69">
        <v>6</v>
      </c>
      <c r="I53" s="88">
        <v>0</v>
      </c>
      <c r="J53" s="65">
        <f t="shared" si="4"/>
        <v>6</v>
      </c>
      <c r="K53" s="44"/>
      <c r="L53" s="40" t="s">
        <v>191</v>
      </c>
      <c r="M53" s="72" t="s">
        <v>157</v>
      </c>
      <c r="N53" s="73" t="s">
        <v>157</v>
      </c>
      <c r="O53" s="71" t="s">
        <v>157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7" t="s">
        <v>144</v>
      </c>
      <c r="C54" s="72" t="s">
        <v>157</v>
      </c>
      <c r="D54" s="73" t="s">
        <v>157</v>
      </c>
      <c r="E54" s="71" t="s">
        <v>157</v>
      </c>
      <c r="F54" s="45"/>
      <c r="G54" s="40" t="s">
        <v>179</v>
      </c>
      <c r="H54" s="69" t="s">
        <v>157</v>
      </c>
      <c r="I54" s="88" t="s">
        <v>157</v>
      </c>
      <c r="J54" s="65" t="s">
        <v>157</v>
      </c>
      <c r="K54" s="44"/>
      <c r="L54" s="40" t="s">
        <v>190</v>
      </c>
      <c r="M54" s="69" t="s">
        <v>157</v>
      </c>
      <c r="N54" s="70" t="s">
        <v>157</v>
      </c>
      <c r="O54" s="71" t="s">
        <v>157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0" t="s">
        <v>145</v>
      </c>
      <c r="C55" s="69" t="s">
        <v>157</v>
      </c>
      <c r="D55" s="70" t="s">
        <v>157</v>
      </c>
      <c r="E55" s="71" t="s">
        <v>157</v>
      </c>
      <c r="F55" s="45"/>
      <c r="G55" s="40" t="s">
        <v>101</v>
      </c>
      <c r="H55" s="69">
        <v>6</v>
      </c>
      <c r="I55" s="88">
        <v>0</v>
      </c>
      <c r="J55" s="65">
        <f t="shared" si="4"/>
        <v>6</v>
      </c>
      <c r="K55" s="44"/>
      <c r="L55" s="40" t="s">
        <v>228</v>
      </c>
      <c r="M55" s="69" t="s">
        <v>157</v>
      </c>
      <c r="N55" s="70" t="s">
        <v>157</v>
      </c>
      <c r="O55" s="71" t="s">
        <v>157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0" t="s">
        <v>204</v>
      </c>
      <c r="C56" s="72">
        <v>6</v>
      </c>
      <c r="D56" s="73">
        <v>2.5</v>
      </c>
      <c r="E56" s="71">
        <f t="shared" si="3"/>
        <v>8.5</v>
      </c>
      <c r="F56" s="45"/>
      <c r="G56" s="40" t="s">
        <v>216</v>
      </c>
      <c r="H56" s="69">
        <v>5.5</v>
      </c>
      <c r="I56" s="88">
        <v>0</v>
      </c>
      <c r="J56" s="65">
        <f t="shared" si="4"/>
        <v>5.5</v>
      </c>
      <c r="K56" s="44"/>
      <c r="L56" s="40" t="s">
        <v>197</v>
      </c>
      <c r="M56" s="72" t="s">
        <v>161</v>
      </c>
      <c r="N56" s="73" t="s">
        <v>161</v>
      </c>
      <c r="O56" s="71" t="s">
        <v>161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7" t="s">
        <v>208</v>
      </c>
      <c r="C57" s="72">
        <v>6</v>
      </c>
      <c r="D57" s="73">
        <v>-0.5</v>
      </c>
      <c r="E57" s="71">
        <f t="shared" si="3"/>
        <v>5.5</v>
      </c>
      <c r="F57" s="45"/>
      <c r="G57" s="129" t="s">
        <v>89</v>
      </c>
      <c r="H57" s="170">
        <v>6</v>
      </c>
      <c r="I57" s="171">
        <v>0</v>
      </c>
      <c r="J57" s="65">
        <f t="shared" si="4"/>
        <v>6</v>
      </c>
      <c r="K57" s="44"/>
      <c r="L57" s="40" t="s">
        <v>108</v>
      </c>
      <c r="M57" s="72" t="s">
        <v>157</v>
      </c>
      <c r="N57" s="73" t="s">
        <v>157</v>
      </c>
      <c r="O57" s="71" t="s">
        <v>157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0" t="s">
        <v>146</v>
      </c>
      <c r="C58" s="69">
        <v>6.5</v>
      </c>
      <c r="D58" s="70">
        <v>0</v>
      </c>
      <c r="E58" s="71">
        <f t="shared" si="3"/>
        <v>6.5</v>
      </c>
      <c r="F58" s="45"/>
      <c r="G58" s="40" t="s">
        <v>42</v>
      </c>
      <c r="H58" s="69" t="s">
        <v>157</v>
      </c>
      <c r="I58" s="88" t="s">
        <v>157</v>
      </c>
      <c r="J58" s="65" t="s">
        <v>157</v>
      </c>
      <c r="K58" s="44"/>
      <c r="L58" s="35" t="s">
        <v>129</v>
      </c>
      <c r="M58" s="54">
        <v>6</v>
      </c>
      <c r="N58" s="55">
        <v>0</v>
      </c>
      <c r="O58" s="56">
        <f t="shared" si="5"/>
        <v>6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1" t="s">
        <v>42</v>
      </c>
      <c r="C59" s="74" t="s">
        <v>157</v>
      </c>
      <c r="D59" s="75" t="s">
        <v>157</v>
      </c>
      <c r="E59" s="71" t="s">
        <v>157</v>
      </c>
      <c r="F59" s="45"/>
      <c r="G59" s="41" t="s">
        <v>42</v>
      </c>
      <c r="H59" s="91" t="s">
        <v>157</v>
      </c>
      <c r="I59" s="92" t="s">
        <v>157</v>
      </c>
      <c r="J59" s="65" t="s">
        <v>157</v>
      </c>
      <c r="K59" s="44"/>
      <c r="L59" s="41" t="s">
        <v>184</v>
      </c>
      <c r="M59" s="74" t="s">
        <v>157</v>
      </c>
      <c r="N59" s="75" t="s">
        <v>157</v>
      </c>
      <c r="O59" s="71" t="s">
        <v>157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149</v>
      </c>
      <c r="C60" s="60">
        <v>-0.5</v>
      </c>
      <c r="D60" s="61">
        <v>0</v>
      </c>
      <c r="E60" s="76">
        <f t="shared" si="3"/>
        <v>-0.5</v>
      </c>
      <c r="F60" s="43"/>
      <c r="G60" s="37" t="s">
        <v>104</v>
      </c>
      <c r="H60" s="156">
        <v>0.5</v>
      </c>
      <c r="I60" s="172">
        <v>0</v>
      </c>
      <c r="J60" s="173">
        <f t="shared" si="4"/>
        <v>0.5</v>
      </c>
      <c r="K60" s="42"/>
      <c r="L60" s="37" t="s">
        <v>125</v>
      </c>
      <c r="M60" s="60">
        <v>0.5</v>
      </c>
      <c r="N60" s="61">
        <v>0</v>
      </c>
      <c r="O60" s="76">
        <f t="shared" si="5"/>
        <v>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27" t="s">
        <v>21</v>
      </c>
      <c r="C61" s="177">
        <f>17/3</f>
        <v>5.666666666666667</v>
      </c>
      <c r="D61" s="168">
        <v>0</v>
      </c>
      <c r="E61" s="173">
        <v>0</v>
      </c>
      <c r="F61" s="43"/>
      <c r="G61" s="127" t="s">
        <v>21</v>
      </c>
      <c r="H61" s="177">
        <f>17/3</f>
        <v>5.666666666666667</v>
      </c>
      <c r="I61" s="168">
        <v>0</v>
      </c>
      <c r="J61" s="173">
        <v>0</v>
      </c>
      <c r="K61" s="42"/>
      <c r="L61" s="127" t="s">
        <v>21</v>
      </c>
      <c r="M61" s="177">
        <f>18/3</f>
        <v>6</v>
      </c>
      <c r="N61" s="168">
        <v>0</v>
      </c>
      <c r="O61" s="173"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2"/>
      <c r="C62" s="1"/>
      <c r="D62" s="1"/>
      <c r="E62" s="20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7" t="s">
        <v>2</v>
      </c>
      <c r="C63" s="118">
        <f>C36+C37+C38+C39+C40+C41+C42+C43+C44+C45+C46+C60</f>
        <v>64</v>
      </c>
      <c r="D63" s="119">
        <f>D36+D37+D38+D39+D40+D41+D42+D43+D44+D45+D46+D60+D61</f>
        <v>1.5</v>
      </c>
      <c r="E63" s="120">
        <f>C63+D63</f>
        <v>65.5</v>
      </c>
      <c r="F63" s="28"/>
      <c r="G63" s="126" t="s">
        <v>2</v>
      </c>
      <c r="H63" s="125">
        <f>H36+H37+H38+H39+H40+H41+H42+H43+H44+H45+H46+H60</f>
        <v>65.5</v>
      </c>
      <c r="I63" s="124">
        <f>I36+I37+I38+I39+I40+I41+I42+I43+I44+I45+I46+I60+I61</f>
        <v>-3</v>
      </c>
      <c r="J63" s="123">
        <f>H63+I63</f>
        <v>62.5</v>
      </c>
      <c r="K63" s="32"/>
      <c r="L63" s="139" t="s">
        <v>2</v>
      </c>
      <c r="M63" s="140">
        <f>M36+M37+M38+M58+M40+M41+M42+M43+M44+M45+M46+M60</f>
        <v>64</v>
      </c>
      <c r="N63" s="141">
        <f>N36+N37+N38+N58+N40+N41+N42+N43+N44+N45+N46+N60+N61</f>
        <v>2</v>
      </c>
      <c r="O63" s="142">
        <f>M63+N63</f>
        <v>66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"/>
      <c r="T101" s="11"/>
      <c r="U101" s="11"/>
      <c r="V101" s="11"/>
      <c r="W101" s="11"/>
      <c r="X101" s="11"/>
      <c r="Y101" s="11"/>
      <c r="Z101" s="11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"/>
      <c r="T102" s="11"/>
      <c r="U102" s="11"/>
      <c r="V102" s="11"/>
      <c r="W102" s="11"/>
      <c r="X102" s="11"/>
      <c r="Y102" s="11"/>
      <c r="Z102" s="11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5" t="s">
        <v>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0" t="s">
        <v>6</v>
      </c>
      <c r="C3" s="201"/>
      <c r="D3" s="201"/>
      <c r="E3" s="202"/>
      <c r="F3" s="21"/>
      <c r="G3" s="203" t="s">
        <v>5</v>
      </c>
      <c r="H3" s="204"/>
      <c r="I3" s="204"/>
      <c r="J3" s="205"/>
      <c r="K3" s="26"/>
      <c r="L3" s="206" t="s">
        <v>7</v>
      </c>
      <c r="M3" s="207"/>
      <c r="N3" s="207"/>
      <c r="O3" s="208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5" t="s">
        <v>0</v>
      </c>
      <c r="C4" s="105" t="s">
        <v>4</v>
      </c>
      <c r="D4" s="105" t="s">
        <v>3</v>
      </c>
      <c r="E4" s="105" t="s">
        <v>1</v>
      </c>
      <c r="F4" s="22"/>
      <c r="G4" s="106" t="s">
        <v>0</v>
      </c>
      <c r="H4" s="106" t="s">
        <v>4</v>
      </c>
      <c r="I4" s="106" t="s">
        <v>3</v>
      </c>
      <c r="J4" s="106" t="s">
        <v>1</v>
      </c>
      <c r="K4" s="29"/>
      <c r="L4" s="112" t="s">
        <v>0</v>
      </c>
      <c r="M4" s="112" t="s">
        <v>4</v>
      </c>
      <c r="N4" s="112" t="s">
        <v>3</v>
      </c>
      <c r="O4" s="112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73</v>
      </c>
      <c r="C5" s="151">
        <v>6</v>
      </c>
      <c r="D5" s="152">
        <v>1</v>
      </c>
      <c r="E5" s="153">
        <f>C5+D5</f>
        <v>7</v>
      </c>
      <c r="F5" s="42"/>
      <c r="G5" s="34" t="s">
        <v>137</v>
      </c>
      <c r="H5" s="78">
        <v>6</v>
      </c>
      <c r="I5" s="52">
        <v>-1</v>
      </c>
      <c r="J5" s="53">
        <f aca="true" t="shared" si="0" ref="J5:J14">H5+I5</f>
        <v>5</v>
      </c>
      <c r="K5" s="43"/>
      <c r="L5" s="34" t="s">
        <v>185</v>
      </c>
      <c r="M5" s="51">
        <v>6.5</v>
      </c>
      <c r="N5" s="79">
        <v>1</v>
      </c>
      <c r="O5" s="153">
        <f>M5+N5</f>
        <v>7.5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64</v>
      </c>
      <c r="C6" s="154">
        <v>6.5</v>
      </c>
      <c r="D6" s="155">
        <v>0</v>
      </c>
      <c r="E6" s="80">
        <f aca="true" t="shared" si="1" ref="E6:E29">C6+D6</f>
        <v>6.5</v>
      </c>
      <c r="F6" s="42"/>
      <c r="G6" s="35" t="s">
        <v>44</v>
      </c>
      <c r="H6" s="54">
        <v>7</v>
      </c>
      <c r="I6" s="55">
        <v>0</v>
      </c>
      <c r="J6" s="56">
        <f t="shared" si="0"/>
        <v>7</v>
      </c>
      <c r="K6" s="43"/>
      <c r="L6" s="35" t="s">
        <v>240</v>
      </c>
      <c r="M6" s="54">
        <v>7</v>
      </c>
      <c r="N6" s="81">
        <v>0</v>
      </c>
      <c r="O6" s="80">
        <f aca="true" t="shared" si="2" ref="O6:O29">M6+N6</f>
        <v>7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174</v>
      </c>
      <c r="C7" s="154">
        <v>6</v>
      </c>
      <c r="D7" s="155">
        <v>0</v>
      </c>
      <c r="E7" s="80">
        <f t="shared" si="1"/>
        <v>6</v>
      </c>
      <c r="F7" s="42"/>
      <c r="G7" s="35" t="s">
        <v>45</v>
      </c>
      <c r="H7" s="54">
        <v>6.5</v>
      </c>
      <c r="I7" s="55">
        <v>0</v>
      </c>
      <c r="J7" s="56">
        <f t="shared" si="0"/>
        <v>6.5</v>
      </c>
      <c r="K7" s="43"/>
      <c r="L7" s="35" t="s">
        <v>39</v>
      </c>
      <c r="M7" s="54">
        <v>6.5</v>
      </c>
      <c r="N7" s="81">
        <v>0.5</v>
      </c>
      <c r="O7" s="80">
        <f t="shared" si="2"/>
        <v>7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66</v>
      </c>
      <c r="C8" s="154">
        <v>5.5</v>
      </c>
      <c r="D8" s="155">
        <v>0</v>
      </c>
      <c r="E8" s="80">
        <f t="shared" si="1"/>
        <v>5.5</v>
      </c>
      <c r="F8" s="42"/>
      <c r="G8" s="35" t="s">
        <v>218</v>
      </c>
      <c r="H8" s="54" t="s">
        <v>158</v>
      </c>
      <c r="I8" s="55" t="s">
        <v>158</v>
      </c>
      <c r="J8" s="56" t="s">
        <v>158</v>
      </c>
      <c r="K8" s="43"/>
      <c r="L8" s="35" t="s">
        <v>241</v>
      </c>
      <c r="M8" s="54" t="s">
        <v>166</v>
      </c>
      <c r="N8" s="81" t="s">
        <v>166</v>
      </c>
      <c r="O8" s="80" t="s">
        <v>166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67</v>
      </c>
      <c r="C9" s="154">
        <v>6.5</v>
      </c>
      <c r="D9" s="155">
        <v>0</v>
      </c>
      <c r="E9" s="80">
        <f t="shared" si="1"/>
        <v>6.5</v>
      </c>
      <c r="F9" s="42"/>
      <c r="G9" s="35" t="s">
        <v>47</v>
      </c>
      <c r="H9" s="54">
        <v>6</v>
      </c>
      <c r="I9" s="55">
        <v>0</v>
      </c>
      <c r="J9" s="56">
        <f t="shared" si="0"/>
        <v>6</v>
      </c>
      <c r="K9" s="43"/>
      <c r="L9" s="35" t="s">
        <v>26</v>
      </c>
      <c r="M9" s="54">
        <v>5.5</v>
      </c>
      <c r="N9" s="81">
        <v>0</v>
      </c>
      <c r="O9" s="80">
        <f t="shared" si="2"/>
        <v>5.5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68</v>
      </c>
      <c r="C10" s="154">
        <v>6.5</v>
      </c>
      <c r="D10" s="155">
        <v>0</v>
      </c>
      <c r="E10" s="80">
        <f t="shared" si="1"/>
        <v>6.5</v>
      </c>
      <c r="F10" s="42"/>
      <c r="G10" s="35" t="s">
        <v>48</v>
      </c>
      <c r="H10" s="54">
        <v>6.5</v>
      </c>
      <c r="I10" s="55">
        <v>-0.5</v>
      </c>
      <c r="J10" s="56">
        <f t="shared" si="0"/>
        <v>6</v>
      </c>
      <c r="K10" s="43"/>
      <c r="L10" s="35" t="s">
        <v>27</v>
      </c>
      <c r="M10" s="54">
        <v>7.5</v>
      </c>
      <c r="N10" s="81">
        <v>6</v>
      </c>
      <c r="O10" s="80">
        <f t="shared" si="2"/>
        <v>13.5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200</v>
      </c>
      <c r="C11" s="154">
        <v>5</v>
      </c>
      <c r="D11" s="155">
        <v>-0.5</v>
      </c>
      <c r="E11" s="80">
        <f t="shared" si="1"/>
        <v>4.5</v>
      </c>
      <c r="F11" s="42"/>
      <c r="G11" s="35" t="s">
        <v>56</v>
      </c>
      <c r="H11" s="94">
        <v>5</v>
      </c>
      <c r="I11" s="95">
        <v>0</v>
      </c>
      <c r="J11" s="56">
        <f t="shared" si="0"/>
        <v>5</v>
      </c>
      <c r="K11" s="43"/>
      <c r="L11" s="35" t="s">
        <v>189</v>
      </c>
      <c r="M11" s="54" t="s">
        <v>158</v>
      </c>
      <c r="N11" s="81" t="s">
        <v>158</v>
      </c>
      <c r="O11" s="80" t="s">
        <v>158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201</v>
      </c>
      <c r="C12" s="154">
        <v>6</v>
      </c>
      <c r="D12" s="155">
        <v>0</v>
      </c>
      <c r="E12" s="80">
        <f t="shared" si="1"/>
        <v>6</v>
      </c>
      <c r="F12" s="42"/>
      <c r="G12" s="35" t="s">
        <v>153</v>
      </c>
      <c r="H12" s="94">
        <v>5.5</v>
      </c>
      <c r="I12" s="95">
        <v>0</v>
      </c>
      <c r="J12" s="56">
        <f t="shared" si="0"/>
        <v>5.5</v>
      </c>
      <c r="K12" s="43"/>
      <c r="L12" s="35" t="s">
        <v>29</v>
      </c>
      <c r="M12" s="54">
        <v>6</v>
      </c>
      <c r="N12" s="81">
        <v>0</v>
      </c>
      <c r="O12" s="80">
        <f t="shared" si="2"/>
        <v>6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70</v>
      </c>
      <c r="C13" s="154">
        <v>7.5</v>
      </c>
      <c r="D13" s="155">
        <v>6</v>
      </c>
      <c r="E13" s="80">
        <f t="shared" si="1"/>
        <v>13.5</v>
      </c>
      <c r="F13" s="42"/>
      <c r="G13" s="35" t="s">
        <v>220</v>
      </c>
      <c r="H13" s="54">
        <v>6.5</v>
      </c>
      <c r="I13" s="55">
        <v>1</v>
      </c>
      <c r="J13" s="56">
        <f t="shared" si="0"/>
        <v>7.5</v>
      </c>
      <c r="K13" s="43"/>
      <c r="L13" s="35" t="s">
        <v>30</v>
      </c>
      <c r="M13" s="54">
        <v>7</v>
      </c>
      <c r="N13" s="81">
        <v>2.5</v>
      </c>
      <c r="O13" s="80">
        <f t="shared" si="2"/>
        <v>9.5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245</v>
      </c>
      <c r="C14" s="154">
        <v>6.5</v>
      </c>
      <c r="D14" s="155">
        <v>0</v>
      </c>
      <c r="E14" s="80">
        <f t="shared" si="1"/>
        <v>6.5</v>
      </c>
      <c r="F14" s="42"/>
      <c r="G14" s="35" t="s">
        <v>53</v>
      </c>
      <c r="H14" s="54">
        <v>5</v>
      </c>
      <c r="I14" s="55">
        <v>0</v>
      </c>
      <c r="J14" s="56">
        <f t="shared" si="0"/>
        <v>5</v>
      </c>
      <c r="K14" s="43"/>
      <c r="L14" s="35" t="s">
        <v>31</v>
      </c>
      <c r="M14" s="54">
        <v>5.5</v>
      </c>
      <c r="N14" s="81">
        <v>0</v>
      </c>
      <c r="O14" s="80">
        <f t="shared" si="2"/>
        <v>5.5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55</v>
      </c>
      <c r="C15" s="156">
        <v>5</v>
      </c>
      <c r="D15" s="157">
        <v>0</v>
      </c>
      <c r="E15" s="158">
        <f t="shared" si="1"/>
        <v>5</v>
      </c>
      <c r="F15" s="42"/>
      <c r="G15" s="37" t="s">
        <v>209</v>
      </c>
      <c r="H15" s="60" t="s">
        <v>158</v>
      </c>
      <c r="I15" s="61" t="s">
        <v>158</v>
      </c>
      <c r="J15" s="62" t="s">
        <v>158</v>
      </c>
      <c r="K15" s="43"/>
      <c r="L15" s="37" t="s">
        <v>187</v>
      </c>
      <c r="M15" s="60">
        <v>5.5</v>
      </c>
      <c r="N15" s="82">
        <v>-0.5</v>
      </c>
      <c r="O15" s="83">
        <f t="shared" si="2"/>
        <v>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63"/>
      <c r="D16" s="84"/>
      <c r="E16" s="65"/>
      <c r="F16" s="44"/>
      <c r="G16" s="38"/>
      <c r="H16" s="63"/>
      <c r="I16" s="64"/>
      <c r="J16" s="65"/>
      <c r="K16" s="43"/>
      <c r="L16" s="38"/>
      <c r="M16" s="63"/>
      <c r="N16" s="84"/>
      <c r="O16" s="65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9" t="s">
        <v>63</v>
      </c>
      <c r="C17" s="159" t="s">
        <v>157</v>
      </c>
      <c r="D17" s="160" t="s">
        <v>157</v>
      </c>
      <c r="E17" s="161" t="s">
        <v>157</v>
      </c>
      <c r="F17" s="44"/>
      <c r="G17" s="39" t="s">
        <v>210</v>
      </c>
      <c r="H17" s="66" t="s">
        <v>157</v>
      </c>
      <c r="I17" s="67" t="s">
        <v>157</v>
      </c>
      <c r="J17" s="77" t="s">
        <v>157</v>
      </c>
      <c r="K17" s="45"/>
      <c r="L17" s="39" t="s">
        <v>188</v>
      </c>
      <c r="M17" s="66" t="s">
        <v>157</v>
      </c>
      <c r="N17" s="169" t="s">
        <v>157</v>
      </c>
      <c r="O17" s="161" t="s">
        <v>157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0" t="s">
        <v>75</v>
      </c>
      <c r="C18" s="162">
        <v>6</v>
      </c>
      <c r="D18" s="163">
        <v>0</v>
      </c>
      <c r="E18" s="65">
        <f t="shared" si="1"/>
        <v>6</v>
      </c>
      <c r="F18" s="44"/>
      <c r="G18" s="35" t="s">
        <v>52</v>
      </c>
      <c r="H18" s="54">
        <v>5.5</v>
      </c>
      <c r="I18" s="55">
        <v>0</v>
      </c>
      <c r="J18" s="56">
        <f>H18+I18</f>
        <v>5.5</v>
      </c>
      <c r="K18" s="45"/>
      <c r="L18" s="40" t="s">
        <v>35</v>
      </c>
      <c r="M18" s="69">
        <v>7</v>
      </c>
      <c r="N18" s="88">
        <v>2</v>
      </c>
      <c r="O18" s="89">
        <f t="shared" si="2"/>
        <v>9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0" t="s">
        <v>74</v>
      </c>
      <c r="C19" s="164" t="s">
        <v>161</v>
      </c>
      <c r="D19" s="165" t="s">
        <v>161</v>
      </c>
      <c r="E19" s="65" t="s">
        <v>161</v>
      </c>
      <c r="F19" s="44"/>
      <c r="G19" s="40" t="s">
        <v>226</v>
      </c>
      <c r="H19" s="69">
        <v>5.5</v>
      </c>
      <c r="I19" s="70">
        <v>0</v>
      </c>
      <c r="J19" s="71">
        <f>H19+I19</f>
        <v>5.5</v>
      </c>
      <c r="K19" s="45"/>
      <c r="L19" s="40" t="s">
        <v>32</v>
      </c>
      <c r="M19" s="69">
        <v>6</v>
      </c>
      <c r="N19" s="88">
        <v>0</v>
      </c>
      <c r="O19" s="89">
        <f t="shared" si="2"/>
        <v>6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0" t="s">
        <v>69</v>
      </c>
      <c r="C20" s="164" t="s">
        <v>157</v>
      </c>
      <c r="D20" s="165" t="s">
        <v>157</v>
      </c>
      <c r="E20" s="65" t="s">
        <v>157</v>
      </c>
      <c r="F20" s="44"/>
      <c r="G20" s="40" t="s">
        <v>59</v>
      </c>
      <c r="H20" s="96">
        <v>5</v>
      </c>
      <c r="I20" s="97">
        <v>0</v>
      </c>
      <c r="J20" s="107">
        <f>H20+I20</f>
        <v>5</v>
      </c>
      <c r="K20" s="45"/>
      <c r="L20" s="35" t="s">
        <v>28</v>
      </c>
      <c r="M20" s="54">
        <v>6</v>
      </c>
      <c r="N20" s="81">
        <v>0</v>
      </c>
      <c r="O20" s="80">
        <f t="shared" si="2"/>
        <v>6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0" t="s">
        <v>151</v>
      </c>
      <c r="C21" s="164">
        <v>5.5</v>
      </c>
      <c r="D21" s="165">
        <v>0</v>
      </c>
      <c r="E21" s="65">
        <f t="shared" si="1"/>
        <v>5.5</v>
      </c>
      <c r="F21" s="44"/>
      <c r="G21" s="40" t="s">
        <v>57</v>
      </c>
      <c r="H21" s="72" t="s">
        <v>161</v>
      </c>
      <c r="I21" s="73" t="s">
        <v>161</v>
      </c>
      <c r="J21" s="107" t="s">
        <v>161</v>
      </c>
      <c r="K21" s="45"/>
      <c r="L21" s="40" t="s">
        <v>36</v>
      </c>
      <c r="M21" s="69">
        <v>6.5</v>
      </c>
      <c r="N21" s="88">
        <v>0</v>
      </c>
      <c r="O21" s="89">
        <f t="shared" si="2"/>
        <v>6.5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0" t="s">
        <v>78</v>
      </c>
      <c r="C22" s="164">
        <v>5.5</v>
      </c>
      <c r="D22" s="165">
        <v>0</v>
      </c>
      <c r="E22" s="65">
        <f t="shared" si="1"/>
        <v>5.5</v>
      </c>
      <c r="F22" s="44"/>
      <c r="G22" s="40" t="s">
        <v>170</v>
      </c>
      <c r="H22" s="96">
        <v>5.5</v>
      </c>
      <c r="I22" s="97">
        <v>0</v>
      </c>
      <c r="J22" s="107">
        <f aca="true" t="shared" si="3" ref="J22:J28">H22+I22</f>
        <v>5.5</v>
      </c>
      <c r="K22" s="45"/>
      <c r="L22" s="40" t="s">
        <v>37</v>
      </c>
      <c r="M22" s="69">
        <v>6</v>
      </c>
      <c r="N22" s="88">
        <v>0</v>
      </c>
      <c r="O22" s="89">
        <f t="shared" si="2"/>
        <v>6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7" t="s">
        <v>79</v>
      </c>
      <c r="C23" s="164" t="s">
        <v>157</v>
      </c>
      <c r="D23" s="165" t="s">
        <v>157</v>
      </c>
      <c r="E23" s="65" t="s">
        <v>157</v>
      </c>
      <c r="F23" s="44"/>
      <c r="G23" s="40" t="s">
        <v>49</v>
      </c>
      <c r="H23" s="72">
        <v>5.5</v>
      </c>
      <c r="I23" s="73">
        <v>0</v>
      </c>
      <c r="J23" s="107">
        <f t="shared" si="3"/>
        <v>5.5</v>
      </c>
      <c r="K23" s="45"/>
      <c r="L23" s="47" t="s">
        <v>231</v>
      </c>
      <c r="M23" s="72" t="s">
        <v>157</v>
      </c>
      <c r="N23" s="90" t="s">
        <v>157</v>
      </c>
      <c r="O23" s="89" t="s">
        <v>157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0" t="s">
        <v>202</v>
      </c>
      <c r="C24" s="162">
        <v>5.5</v>
      </c>
      <c r="D24" s="163">
        <v>0</v>
      </c>
      <c r="E24" s="65">
        <f t="shared" si="1"/>
        <v>5.5</v>
      </c>
      <c r="F24" s="44"/>
      <c r="G24" s="40" t="s">
        <v>50</v>
      </c>
      <c r="H24" s="69">
        <v>5.5</v>
      </c>
      <c r="I24" s="70">
        <v>0</v>
      </c>
      <c r="J24" s="107">
        <f t="shared" si="3"/>
        <v>5.5</v>
      </c>
      <c r="K24" s="45"/>
      <c r="L24" s="35" t="s">
        <v>242</v>
      </c>
      <c r="M24" s="54">
        <v>5.5</v>
      </c>
      <c r="N24" s="81">
        <v>0</v>
      </c>
      <c r="O24" s="80">
        <f t="shared" si="2"/>
        <v>5.5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0" t="s">
        <v>81</v>
      </c>
      <c r="C25" s="164">
        <v>6</v>
      </c>
      <c r="D25" s="165">
        <v>-1</v>
      </c>
      <c r="E25" s="65">
        <f t="shared" si="1"/>
        <v>5</v>
      </c>
      <c r="F25" s="44"/>
      <c r="G25" s="35" t="s">
        <v>192</v>
      </c>
      <c r="H25" s="54">
        <v>5.5</v>
      </c>
      <c r="I25" s="55">
        <v>0</v>
      </c>
      <c r="J25" s="56">
        <f t="shared" si="3"/>
        <v>5.5</v>
      </c>
      <c r="K25" s="45"/>
      <c r="L25" s="47" t="s">
        <v>41</v>
      </c>
      <c r="M25" s="72">
        <v>5</v>
      </c>
      <c r="N25" s="90">
        <v>0</v>
      </c>
      <c r="O25" s="89">
        <f t="shared" si="2"/>
        <v>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0" t="s">
        <v>84</v>
      </c>
      <c r="C26" s="162" t="s">
        <v>161</v>
      </c>
      <c r="D26" s="163" t="s">
        <v>161</v>
      </c>
      <c r="E26" s="65" t="s">
        <v>161</v>
      </c>
      <c r="F26" s="44"/>
      <c r="G26" s="40" t="s">
        <v>160</v>
      </c>
      <c r="H26" s="72" t="s">
        <v>157</v>
      </c>
      <c r="I26" s="73" t="s">
        <v>157</v>
      </c>
      <c r="J26" s="107" t="s">
        <v>157</v>
      </c>
      <c r="K26" s="45"/>
      <c r="L26" s="40" t="s">
        <v>40</v>
      </c>
      <c r="M26" s="72">
        <v>6</v>
      </c>
      <c r="N26" s="90">
        <v>0</v>
      </c>
      <c r="O26" s="89">
        <f t="shared" si="2"/>
        <v>6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0" t="s">
        <v>238</v>
      </c>
      <c r="C27" s="162">
        <v>5</v>
      </c>
      <c r="D27" s="163">
        <v>0</v>
      </c>
      <c r="E27" s="65">
        <f t="shared" si="1"/>
        <v>5</v>
      </c>
      <c r="F27" s="44"/>
      <c r="G27" s="40" t="s">
        <v>46</v>
      </c>
      <c r="H27" s="72">
        <v>6</v>
      </c>
      <c r="I27" s="73">
        <v>0</v>
      </c>
      <c r="J27" s="107">
        <f t="shared" si="3"/>
        <v>6</v>
      </c>
      <c r="K27" s="45"/>
      <c r="L27" s="40" t="s">
        <v>42</v>
      </c>
      <c r="M27" s="69" t="s">
        <v>157</v>
      </c>
      <c r="N27" s="88" t="s">
        <v>157</v>
      </c>
      <c r="O27" s="89" t="s">
        <v>157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1" t="s">
        <v>82</v>
      </c>
      <c r="C28" s="166">
        <v>5</v>
      </c>
      <c r="D28" s="167">
        <v>-0.5</v>
      </c>
      <c r="E28" s="65">
        <f t="shared" si="1"/>
        <v>4.5</v>
      </c>
      <c r="F28" s="44"/>
      <c r="G28" s="41" t="s">
        <v>239</v>
      </c>
      <c r="H28" s="74">
        <v>6</v>
      </c>
      <c r="I28" s="75">
        <v>0</v>
      </c>
      <c r="J28" s="107">
        <f t="shared" si="3"/>
        <v>6</v>
      </c>
      <c r="K28" s="45"/>
      <c r="L28" s="41" t="s">
        <v>42</v>
      </c>
      <c r="M28" s="91" t="s">
        <v>157</v>
      </c>
      <c r="N28" s="92" t="s">
        <v>157</v>
      </c>
      <c r="O28" s="89" t="s">
        <v>157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85</v>
      </c>
      <c r="C29" s="156">
        <v>0.5</v>
      </c>
      <c r="D29" s="157">
        <v>0</v>
      </c>
      <c r="E29" s="168">
        <f t="shared" si="1"/>
        <v>0.5</v>
      </c>
      <c r="F29" s="42"/>
      <c r="G29" s="37" t="s">
        <v>154</v>
      </c>
      <c r="H29" s="60">
        <v>1</v>
      </c>
      <c r="I29" s="61">
        <v>0</v>
      </c>
      <c r="J29" s="76">
        <f>H29+I29</f>
        <v>1</v>
      </c>
      <c r="K29" s="43"/>
      <c r="L29" s="37" t="s">
        <v>43</v>
      </c>
      <c r="M29" s="60">
        <v>1</v>
      </c>
      <c r="N29" s="82">
        <v>0</v>
      </c>
      <c r="O29" s="93">
        <f t="shared" si="2"/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37" t="s">
        <v>21</v>
      </c>
      <c r="C30" s="143">
        <f>18/3</f>
        <v>6</v>
      </c>
      <c r="D30" s="145">
        <v>0</v>
      </c>
      <c r="E30" s="76">
        <f>D30</f>
        <v>0</v>
      </c>
      <c r="F30" s="42"/>
      <c r="G30" s="37" t="s">
        <v>21</v>
      </c>
      <c r="H30" s="143">
        <f>19/3</f>
        <v>6.333333333333333</v>
      </c>
      <c r="I30" s="61">
        <v>0.5</v>
      </c>
      <c r="J30" s="76">
        <f>I30</f>
        <v>0.5</v>
      </c>
      <c r="K30" s="43"/>
      <c r="L30" s="37" t="s">
        <v>21</v>
      </c>
      <c r="M30" s="143">
        <f>19/3</f>
        <v>6.333333333333333</v>
      </c>
      <c r="N30" s="61">
        <v>0.5</v>
      </c>
      <c r="O30" s="76">
        <f>N30</f>
        <v>0.5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1" t="s">
        <v>2</v>
      </c>
      <c r="C32" s="102">
        <f>C5+C6+C7+C8+C9+C10+C11+C12+C13+C14+C15+C29</f>
        <v>67.5</v>
      </c>
      <c r="D32" s="103">
        <f>D5+D6+D7+D8+D9+D10+D11+D12+D13+D14+D15+D29+D30</f>
        <v>6.5</v>
      </c>
      <c r="E32" s="104">
        <f>C32+D32</f>
        <v>74</v>
      </c>
      <c r="F32" s="24"/>
      <c r="G32" s="108" t="s">
        <v>2</v>
      </c>
      <c r="H32" s="109">
        <f>H5+H6+H7+H25+H9+H10+H11+H12+H13+H14+H18+H29</f>
        <v>66</v>
      </c>
      <c r="I32" s="110">
        <f>I5+I6+I7+I25+I9+I10+I11+I12+I13+I14+I18+I29+I30</f>
        <v>0</v>
      </c>
      <c r="J32" s="111">
        <f>H32+I32</f>
        <v>66</v>
      </c>
      <c r="K32" s="30"/>
      <c r="L32" s="113" t="s">
        <v>2</v>
      </c>
      <c r="M32" s="114">
        <f>M5+M6+M7+M24+M9+M10+M20+M12+M13+M14+M15+M29</f>
        <v>69.5</v>
      </c>
      <c r="N32" s="115">
        <f>N5+N6+N7+N24+N9+N10+N20+N12+N13+N14+N15+N29+N30</f>
        <v>10</v>
      </c>
      <c r="O32" s="116">
        <f>M32+N32</f>
        <v>79.5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91" t="s">
        <v>12</v>
      </c>
      <c r="C34" s="192"/>
      <c r="D34" s="192"/>
      <c r="E34" s="193"/>
      <c r="F34" s="26"/>
      <c r="G34" s="194" t="s">
        <v>11</v>
      </c>
      <c r="H34" s="195"/>
      <c r="I34" s="195"/>
      <c r="J34" s="196"/>
      <c r="K34" s="21"/>
      <c r="L34" s="197" t="s">
        <v>198</v>
      </c>
      <c r="M34" s="198"/>
      <c r="N34" s="198"/>
      <c r="O34" s="199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21" t="s">
        <v>0</v>
      </c>
      <c r="C35" s="121" t="s">
        <v>4</v>
      </c>
      <c r="D35" s="121" t="s">
        <v>3</v>
      </c>
      <c r="E35" s="121" t="s">
        <v>1</v>
      </c>
      <c r="F35" s="26"/>
      <c r="G35" s="122" t="s">
        <v>0</v>
      </c>
      <c r="H35" s="122" t="s">
        <v>4</v>
      </c>
      <c r="I35" s="122" t="s">
        <v>3</v>
      </c>
      <c r="J35" s="122" t="s">
        <v>1</v>
      </c>
      <c r="K35" s="22"/>
      <c r="L35" s="128" t="s">
        <v>0</v>
      </c>
      <c r="M35" s="128" t="s">
        <v>4</v>
      </c>
      <c r="N35" s="128" t="s">
        <v>3</v>
      </c>
      <c r="O35" s="128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243</v>
      </c>
      <c r="C36" s="78">
        <v>5.5</v>
      </c>
      <c r="D36" s="52">
        <v>-1</v>
      </c>
      <c r="E36" s="53">
        <f>C36+D36</f>
        <v>4.5</v>
      </c>
      <c r="F36" s="43"/>
      <c r="G36" s="34" t="s">
        <v>86</v>
      </c>
      <c r="H36" s="51">
        <v>7.5</v>
      </c>
      <c r="I36" s="79">
        <v>1</v>
      </c>
      <c r="J36" s="153">
        <f>H36+I36</f>
        <v>8.5</v>
      </c>
      <c r="K36" s="42"/>
      <c r="L36" s="34" t="s">
        <v>105</v>
      </c>
      <c r="M36" s="78">
        <v>6.5</v>
      </c>
      <c r="N36" s="52">
        <v>1</v>
      </c>
      <c r="O36" s="53">
        <f>M36+N36</f>
        <v>7.5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148</v>
      </c>
      <c r="C37" s="54">
        <v>6.5</v>
      </c>
      <c r="D37" s="55">
        <v>1</v>
      </c>
      <c r="E37" s="56">
        <f aca="true" t="shared" si="4" ref="E37:E60">C37+D37</f>
        <v>7.5</v>
      </c>
      <c r="F37" s="43"/>
      <c r="G37" s="35" t="s">
        <v>89</v>
      </c>
      <c r="H37" s="54">
        <v>6.5</v>
      </c>
      <c r="I37" s="81">
        <v>0</v>
      </c>
      <c r="J37" s="80">
        <f aca="true" t="shared" si="5" ref="J37:J60">H37+I37</f>
        <v>6.5</v>
      </c>
      <c r="K37" s="42"/>
      <c r="L37" s="35" t="s">
        <v>197</v>
      </c>
      <c r="M37" s="54" t="s">
        <v>158</v>
      </c>
      <c r="N37" s="55" t="s">
        <v>158</v>
      </c>
      <c r="O37" s="56" t="s">
        <v>158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128</v>
      </c>
      <c r="C38" s="54" t="s">
        <v>166</v>
      </c>
      <c r="D38" s="55" t="s">
        <v>166</v>
      </c>
      <c r="E38" s="56" t="s">
        <v>166</v>
      </c>
      <c r="F38" s="43"/>
      <c r="G38" s="35" t="s">
        <v>180</v>
      </c>
      <c r="H38" s="54">
        <v>5.5</v>
      </c>
      <c r="I38" s="81">
        <v>0</v>
      </c>
      <c r="J38" s="80">
        <f t="shared" si="5"/>
        <v>5.5</v>
      </c>
      <c r="K38" s="42"/>
      <c r="L38" s="35" t="s">
        <v>124</v>
      </c>
      <c r="M38" s="54">
        <v>4</v>
      </c>
      <c r="N38" s="55">
        <v>0</v>
      </c>
      <c r="O38" s="56">
        <f aca="true" t="shared" si="6" ref="O38:O60">M38+N38</f>
        <v>4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127</v>
      </c>
      <c r="C39" s="54">
        <v>6.5</v>
      </c>
      <c r="D39" s="55">
        <v>-0.5</v>
      </c>
      <c r="E39" s="56">
        <f t="shared" si="4"/>
        <v>6</v>
      </c>
      <c r="F39" s="43"/>
      <c r="G39" s="35" t="s">
        <v>244</v>
      </c>
      <c r="H39" s="54">
        <v>6.5</v>
      </c>
      <c r="I39" s="81">
        <v>0</v>
      </c>
      <c r="J39" s="80">
        <f t="shared" si="5"/>
        <v>6.5</v>
      </c>
      <c r="K39" s="42"/>
      <c r="L39" s="35" t="s">
        <v>107</v>
      </c>
      <c r="M39" s="54">
        <v>6.5</v>
      </c>
      <c r="N39" s="55">
        <v>0</v>
      </c>
      <c r="O39" s="56">
        <f t="shared" si="6"/>
        <v>6.5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130</v>
      </c>
      <c r="C40" s="54">
        <v>6.5</v>
      </c>
      <c r="D40" s="55">
        <v>0</v>
      </c>
      <c r="E40" s="56">
        <f t="shared" si="4"/>
        <v>6.5</v>
      </c>
      <c r="F40" s="43"/>
      <c r="G40" s="35" t="s">
        <v>90</v>
      </c>
      <c r="H40" s="54">
        <v>6.5</v>
      </c>
      <c r="I40" s="81">
        <v>0</v>
      </c>
      <c r="J40" s="80">
        <f t="shared" si="5"/>
        <v>6.5</v>
      </c>
      <c r="K40" s="42"/>
      <c r="L40" s="35" t="s">
        <v>111</v>
      </c>
      <c r="M40" s="54">
        <v>5</v>
      </c>
      <c r="N40" s="55">
        <v>0</v>
      </c>
      <c r="O40" s="56">
        <f t="shared" si="6"/>
        <v>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131</v>
      </c>
      <c r="C41" s="54">
        <v>6.5</v>
      </c>
      <c r="D41" s="55">
        <v>0</v>
      </c>
      <c r="E41" s="56">
        <f t="shared" si="4"/>
        <v>6.5</v>
      </c>
      <c r="F41" s="43"/>
      <c r="G41" s="35" t="s">
        <v>91</v>
      </c>
      <c r="H41" s="54">
        <v>6.5</v>
      </c>
      <c r="I41" s="81">
        <v>1</v>
      </c>
      <c r="J41" s="80">
        <f t="shared" si="5"/>
        <v>7.5</v>
      </c>
      <c r="K41" s="42"/>
      <c r="L41" s="35" t="s">
        <v>109</v>
      </c>
      <c r="M41" s="54">
        <v>5.5</v>
      </c>
      <c r="N41" s="55">
        <v>0</v>
      </c>
      <c r="O41" s="56">
        <f t="shared" si="6"/>
        <v>5.5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132</v>
      </c>
      <c r="C42" s="54">
        <v>7.5</v>
      </c>
      <c r="D42" s="55">
        <v>6</v>
      </c>
      <c r="E42" s="56">
        <f t="shared" si="4"/>
        <v>13.5</v>
      </c>
      <c r="F42" s="43"/>
      <c r="G42" s="35" t="s">
        <v>92</v>
      </c>
      <c r="H42" s="54">
        <v>7</v>
      </c>
      <c r="I42" s="81">
        <v>0</v>
      </c>
      <c r="J42" s="80">
        <f t="shared" si="5"/>
        <v>7</v>
      </c>
      <c r="K42" s="42"/>
      <c r="L42" s="35" t="s">
        <v>120</v>
      </c>
      <c r="M42" s="54">
        <v>6</v>
      </c>
      <c r="N42" s="55">
        <v>0</v>
      </c>
      <c r="O42" s="56">
        <f t="shared" si="6"/>
        <v>6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133</v>
      </c>
      <c r="C43" s="54" t="s">
        <v>158</v>
      </c>
      <c r="D43" s="55" t="s">
        <v>158</v>
      </c>
      <c r="E43" s="56" t="s">
        <v>158</v>
      </c>
      <c r="F43" s="43"/>
      <c r="G43" s="35" t="s">
        <v>199</v>
      </c>
      <c r="H43" s="54">
        <v>6</v>
      </c>
      <c r="I43" s="81">
        <v>-0.5</v>
      </c>
      <c r="J43" s="80">
        <f t="shared" si="5"/>
        <v>5.5</v>
      </c>
      <c r="K43" s="42"/>
      <c r="L43" s="35" t="s">
        <v>182</v>
      </c>
      <c r="M43" s="54">
        <v>6</v>
      </c>
      <c r="N43" s="55">
        <v>0</v>
      </c>
      <c r="O43" s="56">
        <f t="shared" si="6"/>
        <v>6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134</v>
      </c>
      <c r="C44" s="54">
        <v>6.5</v>
      </c>
      <c r="D44" s="55">
        <v>1</v>
      </c>
      <c r="E44" s="56">
        <f t="shared" si="4"/>
        <v>7.5</v>
      </c>
      <c r="F44" s="43"/>
      <c r="G44" s="35" t="s">
        <v>94</v>
      </c>
      <c r="H44" s="54">
        <v>6</v>
      </c>
      <c r="I44" s="81">
        <v>1</v>
      </c>
      <c r="J44" s="80">
        <f t="shared" si="5"/>
        <v>7</v>
      </c>
      <c r="K44" s="42"/>
      <c r="L44" s="35" t="s">
        <v>118</v>
      </c>
      <c r="M44" s="54">
        <v>5.5</v>
      </c>
      <c r="N44" s="55">
        <v>-0.5</v>
      </c>
      <c r="O44" s="56">
        <f t="shared" si="6"/>
        <v>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135</v>
      </c>
      <c r="C45" s="54">
        <v>6.5</v>
      </c>
      <c r="D45" s="55">
        <v>0</v>
      </c>
      <c r="E45" s="56">
        <f t="shared" si="4"/>
        <v>6.5</v>
      </c>
      <c r="F45" s="43"/>
      <c r="G45" s="35" t="s">
        <v>156</v>
      </c>
      <c r="H45" s="54">
        <v>7</v>
      </c>
      <c r="I45" s="81">
        <v>1</v>
      </c>
      <c r="J45" s="80">
        <f t="shared" si="5"/>
        <v>8</v>
      </c>
      <c r="K45" s="42"/>
      <c r="L45" s="35" t="s">
        <v>165</v>
      </c>
      <c r="M45" s="54">
        <v>5.5</v>
      </c>
      <c r="N45" s="55">
        <v>0</v>
      </c>
      <c r="O45" s="56">
        <f t="shared" si="6"/>
        <v>5.5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206</v>
      </c>
      <c r="C46" s="60">
        <v>6</v>
      </c>
      <c r="D46" s="61">
        <v>0</v>
      </c>
      <c r="E46" s="62">
        <f t="shared" si="4"/>
        <v>6</v>
      </c>
      <c r="F46" s="43"/>
      <c r="G46" s="37" t="s">
        <v>97</v>
      </c>
      <c r="H46" s="60" t="s">
        <v>158</v>
      </c>
      <c r="I46" s="82" t="s">
        <v>158</v>
      </c>
      <c r="J46" s="83" t="s">
        <v>158</v>
      </c>
      <c r="K46" s="42"/>
      <c r="L46" s="37" t="s">
        <v>237</v>
      </c>
      <c r="M46" s="60">
        <v>6</v>
      </c>
      <c r="N46" s="61">
        <v>3</v>
      </c>
      <c r="O46" s="62">
        <f t="shared" si="6"/>
        <v>9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63"/>
      <c r="D47" s="64"/>
      <c r="E47" s="65"/>
      <c r="F47" s="43"/>
      <c r="G47" s="38"/>
      <c r="H47" s="63"/>
      <c r="I47" s="84"/>
      <c r="J47" s="65"/>
      <c r="K47" s="44"/>
      <c r="L47" s="38"/>
      <c r="M47" s="63"/>
      <c r="N47" s="64"/>
      <c r="O47" s="65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9" t="s">
        <v>137</v>
      </c>
      <c r="C48" s="66" t="s">
        <v>157</v>
      </c>
      <c r="D48" s="67" t="s">
        <v>157</v>
      </c>
      <c r="E48" s="77" t="s">
        <v>157</v>
      </c>
      <c r="F48" s="45"/>
      <c r="G48" s="39" t="s">
        <v>96</v>
      </c>
      <c r="H48" s="66" t="s">
        <v>157</v>
      </c>
      <c r="I48" s="169" t="s">
        <v>157</v>
      </c>
      <c r="J48" s="161" t="s">
        <v>157</v>
      </c>
      <c r="K48" s="44"/>
      <c r="L48" s="39" t="s">
        <v>115</v>
      </c>
      <c r="M48" s="66" t="s">
        <v>157</v>
      </c>
      <c r="N48" s="67" t="s">
        <v>157</v>
      </c>
      <c r="O48" s="77" t="s">
        <v>157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0" t="s">
        <v>138</v>
      </c>
      <c r="C49" s="72">
        <v>6</v>
      </c>
      <c r="D49" s="73">
        <v>0</v>
      </c>
      <c r="E49" s="71">
        <f t="shared" si="4"/>
        <v>6</v>
      </c>
      <c r="F49" s="45"/>
      <c r="G49" s="35" t="s">
        <v>95</v>
      </c>
      <c r="H49" s="54">
        <v>6.5</v>
      </c>
      <c r="I49" s="81">
        <v>3</v>
      </c>
      <c r="J49" s="80">
        <f t="shared" si="5"/>
        <v>9.5</v>
      </c>
      <c r="K49" s="44"/>
      <c r="L49" s="47" t="s">
        <v>116</v>
      </c>
      <c r="M49" s="72" t="s">
        <v>157</v>
      </c>
      <c r="N49" s="73" t="s">
        <v>157</v>
      </c>
      <c r="O49" s="71" t="s">
        <v>157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0" t="s">
        <v>136</v>
      </c>
      <c r="C50" s="69" t="s">
        <v>157</v>
      </c>
      <c r="D50" s="70" t="s">
        <v>157</v>
      </c>
      <c r="E50" s="71" t="s">
        <v>157</v>
      </c>
      <c r="F50" s="45"/>
      <c r="G50" s="40" t="s">
        <v>98</v>
      </c>
      <c r="H50" s="69">
        <v>5.5</v>
      </c>
      <c r="I50" s="88">
        <v>0</v>
      </c>
      <c r="J50" s="65">
        <f t="shared" si="5"/>
        <v>5.5</v>
      </c>
      <c r="K50" s="44"/>
      <c r="L50" s="40" t="s">
        <v>228</v>
      </c>
      <c r="M50" s="72">
        <v>6</v>
      </c>
      <c r="N50" s="73">
        <v>0</v>
      </c>
      <c r="O50" s="71">
        <f t="shared" si="6"/>
        <v>6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0" t="s">
        <v>142</v>
      </c>
      <c r="C51" s="72" t="s">
        <v>157</v>
      </c>
      <c r="D51" s="73" t="s">
        <v>157</v>
      </c>
      <c r="E51" s="71" t="s">
        <v>157</v>
      </c>
      <c r="F51" s="45"/>
      <c r="G51" s="40" t="s">
        <v>155</v>
      </c>
      <c r="H51" s="69">
        <v>6</v>
      </c>
      <c r="I51" s="88">
        <v>0</v>
      </c>
      <c r="J51" s="65">
        <f t="shared" si="5"/>
        <v>6</v>
      </c>
      <c r="K51" s="44"/>
      <c r="L51" s="40" t="s">
        <v>181</v>
      </c>
      <c r="M51" s="72">
        <v>6</v>
      </c>
      <c r="N51" s="73">
        <v>0</v>
      </c>
      <c r="O51" s="71">
        <f t="shared" si="6"/>
        <v>6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35" t="s">
        <v>141</v>
      </c>
      <c r="C52" s="54">
        <v>5</v>
      </c>
      <c r="D52" s="55">
        <v>-0.5</v>
      </c>
      <c r="E52" s="56">
        <f t="shared" si="4"/>
        <v>4.5</v>
      </c>
      <c r="F52" s="45"/>
      <c r="G52" s="40" t="s">
        <v>215</v>
      </c>
      <c r="H52" s="69">
        <v>7</v>
      </c>
      <c r="I52" s="88">
        <v>1</v>
      </c>
      <c r="J52" s="65">
        <f t="shared" si="5"/>
        <v>8</v>
      </c>
      <c r="K52" s="44"/>
      <c r="L52" s="40" t="s">
        <v>191</v>
      </c>
      <c r="M52" s="72" t="s">
        <v>157</v>
      </c>
      <c r="N52" s="73" t="s">
        <v>157</v>
      </c>
      <c r="O52" s="71" t="s">
        <v>157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0" t="s">
        <v>236</v>
      </c>
      <c r="C53" s="72">
        <v>6.5</v>
      </c>
      <c r="D53" s="73">
        <v>0</v>
      </c>
      <c r="E53" s="71">
        <f t="shared" si="4"/>
        <v>6.5</v>
      </c>
      <c r="F53" s="45"/>
      <c r="G53" s="40" t="s">
        <v>99</v>
      </c>
      <c r="H53" s="69">
        <v>6</v>
      </c>
      <c r="I53" s="88">
        <v>0</v>
      </c>
      <c r="J53" s="65">
        <f t="shared" si="5"/>
        <v>6</v>
      </c>
      <c r="K53" s="44"/>
      <c r="L53" s="40" t="s">
        <v>190</v>
      </c>
      <c r="M53" s="72" t="s">
        <v>157</v>
      </c>
      <c r="N53" s="73" t="s">
        <v>157</v>
      </c>
      <c r="O53" s="71" t="s">
        <v>157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7" t="s">
        <v>144</v>
      </c>
      <c r="C54" s="72">
        <v>6</v>
      </c>
      <c r="D54" s="73">
        <v>-0.5</v>
      </c>
      <c r="E54" s="71">
        <f t="shared" si="4"/>
        <v>5.5</v>
      </c>
      <c r="F54" s="45"/>
      <c r="G54" s="40" t="s">
        <v>93</v>
      </c>
      <c r="H54" s="69">
        <v>6</v>
      </c>
      <c r="I54" s="88">
        <v>0</v>
      </c>
      <c r="J54" s="65">
        <f t="shared" si="5"/>
        <v>6</v>
      </c>
      <c r="K54" s="44"/>
      <c r="L54" s="40" t="s">
        <v>246</v>
      </c>
      <c r="M54" s="69" t="s">
        <v>157</v>
      </c>
      <c r="N54" s="70" t="s">
        <v>157</v>
      </c>
      <c r="O54" s="71" t="s">
        <v>157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0" t="s">
        <v>145</v>
      </c>
      <c r="C55" s="96" t="s">
        <v>157</v>
      </c>
      <c r="D55" s="97" t="s">
        <v>157</v>
      </c>
      <c r="E55" s="107" t="s">
        <v>157</v>
      </c>
      <c r="F55" s="45"/>
      <c r="G55" s="40" t="s">
        <v>177</v>
      </c>
      <c r="H55" s="69">
        <v>6.5</v>
      </c>
      <c r="I55" s="88">
        <v>0</v>
      </c>
      <c r="J55" s="65">
        <f t="shared" si="5"/>
        <v>6.5</v>
      </c>
      <c r="K55" s="44"/>
      <c r="L55" s="40" t="s">
        <v>183</v>
      </c>
      <c r="M55" s="69">
        <v>5.5</v>
      </c>
      <c r="N55" s="70">
        <v>0</v>
      </c>
      <c r="O55" s="71">
        <f t="shared" si="6"/>
        <v>5.5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35" t="s">
        <v>208</v>
      </c>
      <c r="C56" s="54">
        <v>6</v>
      </c>
      <c r="D56" s="55">
        <v>-0.5</v>
      </c>
      <c r="E56" s="56">
        <f t="shared" si="4"/>
        <v>5.5</v>
      </c>
      <c r="F56" s="45"/>
      <c r="G56" s="40" t="s">
        <v>102</v>
      </c>
      <c r="H56" s="69">
        <v>6</v>
      </c>
      <c r="I56" s="88">
        <v>0</v>
      </c>
      <c r="J56" s="65">
        <f t="shared" si="5"/>
        <v>6</v>
      </c>
      <c r="K56" s="44"/>
      <c r="L56" s="40" t="s">
        <v>112</v>
      </c>
      <c r="M56" s="72" t="s">
        <v>157</v>
      </c>
      <c r="N56" s="73" t="s">
        <v>157</v>
      </c>
      <c r="O56" s="71" t="s">
        <v>157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7" t="s">
        <v>204</v>
      </c>
      <c r="C57" s="72">
        <v>6.5</v>
      </c>
      <c r="D57" s="73">
        <v>0</v>
      </c>
      <c r="E57" s="71">
        <f t="shared" si="4"/>
        <v>6.5</v>
      </c>
      <c r="F57" s="45"/>
      <c r="G57" s="129" t="s">
        <v>101</v>
      </c>
      <c r="H57" s="170">
        <v>6.5</v>
      </c>
      <c r="I57" s="171">
        <v>0</v>
      </c>
      <c r="J57" s="65">
        <f t="shared" si="5"/>
        <v>6.5</v>
      </c>
      <c r="K57" s="44"/>
      <c r="L57" s="35" t="s">
        <v>129</v>
      </c>
      <c r="M57" s="54">
        <v>6.5</v>
      </c>
      <c r="N57" s="55">
        <v>0</v>
      </c>
      <c r="O57" s="56">
        <f t="shared" si="6"/>
        <v>6.5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0" t="s">
        <v>146</v>
      </c>
      <c r="C58" s="69" t="s">
        <v>157</v>
      </c>
      <c r="D58" s="70" t="s">
        <v>157</v>
      </c>
      <c r="E58" s="71" t="s">
        <v>157</v>
      </c>
      <c r="F58" s="45"/>
      <c r="G58" s="40" t="s">
        <v>42</v>
      </c>
      <c r="H58" s="69" t="s">
        <v>157</v>
      </c>
      <c r="I58" s="88" t="s">
        <v>157</v>
      </c>
      <c r="J58" s="65" t="s">
        <v>157</v>
      </c>
      <c r="K58" s="44"/>
      <c r="L58" s="40" t="s">
        <v>122</v>
      </c>
      <c r="M58" s="69" t="s">
        <v>161</v>
      </c>
      <c r="N58" s="70" t="s">
        <v>161</v>
      </c>
      <c r="O58" s="71" t="s">
        <v>161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1" t="s">
        <v>42</v>
      </c>
      <c r="C59" s="74" t="s">
        <v>157</v>
      </c>
      <c r="D59" s="75" t="s">
        <v>157</v>
      </c>
      <c r="E59" s="71" t="s">
        <v>157</v>
      </c>
      <c r="F59" s="45"/>
      <c r="G59" s="41" t="s">
        <v>42</v>
      </c>
      <c r="H59" s="91" t="s">
        <v>157</v>
      </c>
      <c r="I59" s="92" t="s">
        <v>157</v>
      </c>
      <c r="J59" s="65" t="s">
        <v>157</v>
      </c>
      <c r="K59" s="44"/>
      <c r="L59" s="41" t="s">
        <v>108</v>
      </c>
      <c r="M59" s="74" t="s">
        <v>157</v>
      </c>
      <c r="N59" s="75" t="s">
        <v>157</v>
      </c>
      <c r="O59" s="71" t="s">
        <v>157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149</v>
      </c>
      <c r="C60" s="60">
        <v>1</v>
      </c>
      <c r="D60" s="61">
        <v>0</v>
      </c>
      <c r="E60" s="76">
        <f t="shared" si="4"/>
        <v>1</v>
      </c>
      <c r="F60" s="43"/>
      <c r="G60" s="37" t="s">
        <v>104</v>
      </c>
      <c r="H60" s="156">
        <v>0.5</v>
      </c>
      <c r="I60" s="172">
        <v>0</v>
      </c>
      <c r="J60" s="173">
        <f t="shared" si="5"/>
        <v>0.5</v>
      </c>
      <c r="K60" s="42"/>
      <c r="L60" s="37" t="s">
        <v>125</v>
      </c>
      <c r="M60" s="60">
        <v>-0.5</v>
      </c>
      <c r="N60" s="61">
        <v>0</v>
      </c>
      <c r="O60" s="76">
        <f t="shared" si="6"/>
        <v>-0.5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37" t="s">
        <v>21</v>
      </c>
      <c r="C61" s="143">
        <f>19/3</f>
        <v>6.333333333333333</v>
      </c>
      <c r="D61" s="61">
        <v>0.5</v>
      </c>
      <c r="E61" s="76">
        <f>D61</f>
        <v>0.5</v>
      </c>
      <c r="F61" s="43"/>
      <c r="G61" s="37" t="s">
        <v>21</v>
      </c>
      <c r="H61" s="143">
        <f>18.5/3</f>
        <v>6.166666666666667</v>
      </c>
      <c r="I61" s="61">
        <v>0</v>
      </c>
      <c r="J61" s="76">
        <f>I61</f>
        <v>0</v>
      </c>
      <c r="K61" s="42"/>
      <c r="L61" s="37" t="s">
        <v>21</v>
      </c>
      <c r="M61" s="143">
        <f>17/3</f>
        <v>5.666666666666667</v>
      </c>
      <c r="N61" s="145">
        <v>0</v>
      </c>
      <c r="O61" s="76">
        <f>N61</f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2"/>
      <c r="C62" s="1"/>
      <c r="D62" s="1"/>
      <c r="E62" s="20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7" t="s">
        <v>2</v>
      </c>
      <c r="C63" s="118">
        <f>C36+C37+C56+C39+C40+C41+C42+C52+C44+C45+C46+C60</f>
        <v>70</v>
      </c>
      <c r="D63" s="119">
        <f>D36+D37+D56+D39+D40+D41+D42+D52+D44+D45+D46+D60+D61</f>
        <v>6</v>
      </c>
      <c r="E63" s="120">
        <f>C63+D63</f>
        <v>76</v>
      </c>
      <c r="F63" s="28"/>
      <c r="G63" s="126" t="s">
        <v>2</v>
      </c>
      <c r="H63" s="125">
        <f>H36+H37+H38+H39+H40+H41+H42+H43+H44+H45+H49+H60</f>
        <v>72</v>
      </c>
      <c r="I63" s="124">
        <f>I36+I37+I38+I39+I40+I41+I42+I43+I44+I45+I49+I60+I61</f>
        <v>6.5</v>
      </c>
      <c r="J63" s="123">
        <f>H63+I63</f>
        <v>78.5</v>
      </c>
      <c r="K63" s="32"/>
      <c r="L63" s="139" t="s">
        <v>2</v>
      </c>
      <c r="M63" s="140">
        <f>M36+M57+M38+M39+M40+M41+M42+M43+M44+M45+M46+M60</f>
        <v>62.5</v>
      </c>
      <c r="N63" s="141">
        <f>N36+N57+N38+N39+N40+N41+N42+N43+N44+N45+N46+N60+N61</f>
        <v>3.5</v>
      </c>
      <c r="O63" s="142">
        <f>M63+N63</f>
        <v>66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"/>
      <c r="T101" s="11"/>
      <c r="U101" s="11"/>
      <c r="V101" s="11"/>
      <c r="W101" s="11"/>
      <c r="X101" s="11"/>
      <c r="Y101" s="11"/>
      <c r="Z101" s="11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"/>
      <c r="T102" s="11"/>
      <c r="U102" s="11"/>
      <c r="V102" s="11"/>
      <c r="W102" s="11"/>
      <c r="X102" s="11"/>
      <c r="Y102" s="11"/>
      <c r="Z102" s="11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5" t="s">
        <v>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8" t="s">
        <v>19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0" t="s">
        <v>6</v>
      </c>
      <c r="C3" s="201"/>
      <c r="D3" s="201"/>
      <c r="E3" s="202"/>
      <c r="F3" s="21"/>
      <c r="G3" s="203" t="s">
        <v>5</v>
      </c>
      <c r="H3" s="204"/>
      <c r="I3" s="204"/>
      <c r="J3" s="205"/>
      <c r="K3" s="26"/>
      <c r="L3" s="206" t="s">
        <v>7</v>
      </c>
      <c r="M3" s="207"/>
      <c r="N3" s="207"/>
      <c r="O3" s="208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5" t="s">
        <v>0</v>
      </c>
      <c r="C4" s="105" t="s">
        <v>4</v>
      </c>
      <c r="D4" s="105" t="s">
        <v>3</v>
      </c>
      <c r="E4" s="105" t="s">
        <v>1</v>
      </c>
      <c r="F4" s="22"/>
      <c r="G4" s="106" t="s">
        <v>0</v>
      </c>
      <c r="H4" s="106" t="s">
        <v>4</v>
      </c>
      <c r="I4" s="106" t="s">
        <v>3</v>
      </c>
      <c r="J4" s="106" t="s">
        <v>1</v>
      </c>
      <c r="K4" s="29"/>
      <c r="L4" s="112" t="s">
        <v>0</v>
      </c>
      <c r="M4" s="112" t="s">
        <v>4</v>
      </c>
      <c r="N4" s="112" t="s">
        <v>3</v>
      </c>
      <c r="O4" s="112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50" t="s">
        <v>73</v>
      </c>
      <c r="C5" s="78">
        <v>6.5</v>
      </c>
      <c r="D5" s="52">
        <v>2</v>
      </c>
      <c r="E5" s="53">
        <f aca="true" t="shared" si="0" ref="E5:E15">C5+D5</f>
        <v>8.5</v>
      </c>
      <c r="F5" s="42"/>
      <c r="G5" s="50" t="s">
        <v>152</v>
      </c>
      <c r="H5" s="78">
        <v>7</v>
      </c>
      <c r="I5" s="52">
        <v>1</v>
      </c>
      <c r="J5" s="53">
        <f aca="true" t="shared" si="1" ref="J5:J15">H5+I5</f>
        <v>8</v>
      </c>
      <c r="K5" s="43"/>
      <c r="L5" s="50" t="s">
        <v>185</v>
      </c>
      <c r="M5" s="51">
        <v>5.5</v>
      </c>
      <c r="N5" s="52">
        <v>-2</v>
      </c>
      <c r="O5" s="53">
        <f aca="true" t="shared" si="2" ref="O5:O15">M5+N5</f>
        <v>3.5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6" t="s">
        <v>64</v>
      </c>
      <c r="C6" s="54">
        <v>5.5</v>
      </c>
      <c r="D6" s="55">
        <v>0</v>
      </c>
      <c r="E6" s="56">
        <f t="shared" si="0"/>
        <v>5.5</v>
      </c>
      <c r="F6" s="42"/>
      <c r="G6" s="36" t="s">
        <v>192</v>
      </c>
      <c r="H6" s="54">
        <v>6</v>
      </c>
      <c r="I6" s="55">
        <v>0</v>
      </c>
      <c r="J6" s="56">
        <f t="shared" si="1"/>
        <v>6</v>
      </c>
      <c r="K6" s="43"/>
      <c r="L6" s="36" t="s">
        <v>240</v>
      </c>
      <c r="M6" s="54">
        <v>6</v>
      </c>
      <c r="N6" s="55">
        <v>0</v>
      </c>
      <c r="O6" s="56">
        <f t="shared" si="2"/>
        <v>6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6" t="s">
        <v>83</v>
      </c>
      <c r="C7" s="54">
        <v>5.5</v>
      </c>
      <c r="D7" s="55">
        <v>0</v>
      </c>
      <c r="E7" s="56">
        <f t="shared" si="0"/>
        <v>5.5</v>
      </c>
      <c r="F7" s="42"/>
      <c r="G7" s="36" t="s">
        <v>44</v>
      </c>
      <c r="H7" s="54">
        <v>5.5</v>
      </c>
      <c r="I7" s="55">
        <v>0</v>
      </c>
      <c r="J7" s="56">
        <f t="shared" si="1"/>
        <v>5.5</v>
      </c>
      <c r="K7" s="43"/>
      <c r="L7" s="36" t="s">
        <v>39</v>
      </c>
      <c r="M7" s="54">
        <v>6.5</v>
      </c>
      <c r="N7" s="55">
        <v>0</v>
      </c>
      <c r="O7" s="56">
        <f t="shared" si="2"/>
        <v>6.5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6" t="s">
        <v>174</v>
      </c>
      <c r="C8" s="54">
        <v>5</v>
      </c>
      <c r="D8" s="55">
        <v>-1</v>
      </c>
      <c r="E8" s="56">
        <f t="shared" si="0"/>
        <v>4</v>
      </c>
      <c r="F8" s="42"/>
      <c r="G8" s="36" t="s">
        <v>46</v>
      </c>
      <c r="H8" s="54">
        <v>5.5</v>
      </c>
      <c r="I8" s="55">
        <v>0</v>
      </c>
      <c r="J8" s="56">
        <f t="shared" si="1"/>
        <v>5.5</v>
      </c>
      <c r="K8" s="43"/>
      <c r="L8" s="36" t="s">
        <v>40</v>
      </c>
      <c r="M8" s="57">
        <v>6</v>
      </c>
      <c r="N8" s="58">
        <v>0</v>
      </c>
      <c r="O8" s="59">
        <f t="shared" si="2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6" t="s">
        <v>67</v>
      </c>
      <c r="C9" s="54">
        <v>6.5</v>
      </c>
      <c r="D9" s="55">
        <v>0</v>
      </c>
      <c r="E9" s="56">
        <f t="shared" si="0"/>
        <v>6.5</v>
      </c>
      <c r="F9" s="42"/>
      <c r="G9" s="36" t="s">
        <v>48</v>
      </c>
      <c r="H9" s="54">
        <v>6</v>
      </c>
      <c r="I9" s="55">
        <v>0</v>
      </c>
      <c r="J9" s="56">
        <f t="shared" si="1"/>
        <v>6</v>
      </c>
      <c r="K9" s="43"/>
      <c r="L9" s="36" t="s">
        <v>26</v>
      </c>
      <c r="M9" s="54">
        <v>6.5</v>
      </c>
      <c r="N9" s="55">
        <v>0</v>
      </c>
      <c r="O9" s="56">
        <f t="shared" si="2"/>
        <v>6.5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6" t="s">
        <v>68</v>
      </c>
      <c r="C10" s="54">
        <v>6</v>
      </c>
      <c r="D10" s="55">
        <v>0</v>
      </c>
      <c r="E10" s="56">
        <f t="shared" si="0"/>
        <v>6</v>
      </c>
      <c r="F10" s="42"/>
      <c r="G10" s="36" t="s">
        <v>47</v>
      </c>
      <c r="H10" s="54">
        <v>7</v>
      </c>
      <c r="I10" s="55">
        <v>1.5</v>
      </c>
      <c r="J10" s="56">
        <f t="shared" si="1"/>
        <v>8.5</v>
      </c>
      <c r="K10" s="43"/>
      <c r="L10" s="36" t="s">
        <v>27</v>
      </c>
      <c r="M10" s="54">
        <v>7.5</v>
      </c>
      <c r="N10" s="55">
        <v>2</v>
      </c>
      <c r="O10" s="56">
        <f t="shared" si="2"/>
        <v>9.5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6" t="s">
        <v>200</v>
      </c>
      <c r="C11" s="54">
        <v>6.5</v>
      </c>
      <c r="D11" s="55">
        <v>0</v>
      </c>
      <c r="E11" s="56">
        <f t="shared" si="0"/>
        <v>6.5</v>
      </c>
      <c r="F11" s="42"/>
      <c r="G11" s="36" t="s">
        <v>50</v>
      </c>
      <c r="H11" s="94">
        <v>6.5</v>
      </c>
      <c r="I11" s="95">
        <v>1</v>
      </c>
      <c r="J11" s="56">
        <f t="shared" si="1"/>
        <v>7.5</v>
      </c>
      <c r="K11" s="43"/>
      <c r="L11" s="36" t="s">
        <v>29</v>
      </c>
      <c r="M11" s="54">
        <v>6.5</v>
      </c>
      <c r="N11" s="55">
        <v>0</v>
      </c>
      <c r="O11" s="56">
        <f t="shared" si="2"/>
        <v>6.5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6" t="s">
        <v>201</v>
      </c>
      <c r="C12" s="54">
        <v>6</v>
      </c>
      <c r="D12" s="55">
        <v>-0.5</v>
      </c>
      <c r="E12" s="56">
        <f t="shared" si="0"/>
        <v>5.5</v>
      </c>
      <c r="F12" s="42"/>
      <c r="G12" s="36" t="s">
        <v>49</v>
      </c>
      <c r="H12" s="94">
        <v>5.5</v>
      </c>
      <c r="I12" s="95">
        <v>0</v>
      </c>
      <c r="J12" s="56">
        <f t="shared" si="1"/>
        <v>5.5</v>
      </c>
      <c r="K12" s="43"/>
      <c r="L12" s="36" t="s">
        <v>36</v>
      </c>
      <c r="M12" s="54">
        <v>6</v>
      </c>
      <c r="N12" s="55">
        <v>0</v>
      </c>
      <c r="O12" s="56">
        <f t="shared" si="2"/>
        <v>6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6" t="s">
        <v>70</v>
      </c>
      <c r="C13" s="54">
        <v>7</v>
      </c>
      <c r="D13" s="55">
        <v>3</v>
      </c>
      <c r="E13" s="56">
        <f t="shared" si="0"/>
        <v>10</v>
      </c>
      <c r="F13" s="42"/>
      <c r="G13" s="36" t="s">
        <v>194</v>
      </c>
      <c r="H13" s="54" t="s">
        <v>158</v>
      </c>
      <c r="I13" s="55" t="s">
        <v>158</v>
      </c>
      <c r="J13" s="56" t="s">
        <v>158</v>
      </c>
      <c r="K13" s="43"/>
      <c r="L13" s="36" t="s">
        <v>30</v>
      </c>
      <c r="M13" s="54">
        <v>5.5</v>
      </c>
      <c r="N13" s="55">
        <v>-0.5</v>
      </c>
      <c r="O13" s="56">
        <f t="shared" si="2"/>
        <v>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6" t="s">
        <v>55</v>
      </c>
      <c r="C14" s="54" t="s">
        <v>158</v>
      </c>
      <c r="D14" s="55" t="s">
        <v>158</v>
      </c>
      <c r="E14" s="56" t="s">
        <v>158</v>
      </c>
      <c r="F14" s="42"/>
      <c r="G14" s="36" t="s">
        <v>52</v>
      </c>
      <c r="H14" s="54">
        <v>5.5</v>
      </c>
      <c r="I14" s="55">
        <v>0</v>
      </c>
      <c r="J14" s="56">
        <f t="shared" si="1"/>
        <v>5.5</v>
      </c>
      <c r="K14" s="43"/>
      <c r="L14" s="36" t="s">
        <v>31</v>
      </c>
      <c r="M14" s="54">
        <v>7.5</v>
      </c>
      <c r="N14" s="55">
        <v>3</v>
      </c>
      <c r="O14" s="56">
        <f t="shared" si="2"/>
        <v>10.5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178" t="s">
        <v>245</v>
      </c>
      <c r="C15" s="60">
        <v>7</v>
      </c>
      <c r="D15" s="61">
        <v>3</v>
      </c>
      <c r="E15" s="62">
        <f t="shared" si="0"/>
        <v>10</v>
      </c>
      <c r="F15" s="42"/>
      <c r="G15" s="178" t="s">
        <v>169</v>
      </c>
      <c r="H15" s="60">
        <v>6.5</v>
      </c>
      <c r="I15" s="61">
        <v>2</v>
      </c>
      <c r="J15" s="62">
        <f t="shared" si="1"/>
        <v>8.5</v>
      </c>
      <c r="K15" s="43"/>
      <c r="L15" s="178" t="s">
        <v>187</v>
      </c>
      <c r="M15" s="60">
        <v>5</v>
      </c>
      <c r="N15" s="61">
        <v>0</v>
      </c>
      <c r="O15" s="62">
        <f t="shared" si="2"/>
        <v>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179"/>
      <c r="C16" s="63"/>
      <c r="D16" s="64"/>
      <c r="E16" s="65"/>
      <c r="F16" s="44"/>
      <c r="G16" s="179"/>
      <c r="H16" s="63"/>
      <c r="I16" s="64"/>
      <c r="J16" s="65"/>
      <c r="K16" s="43"/>
      <c r="L16" s="38"/>
      <c r="M16" s="63"/>
      <c r="N16" s="64"/>
      <c r="O16" s="65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180" t="s">
        <v>63</v>
      </c>
      <c r="C17" s="66" t="s">
        <v>157</v>
      </c>
      <c r="D17" s="67" t="s">
        <v>157</v>
      </c>
      <c r="E17" s="77" t="s">
        <v>157</v>
      </c>
      <c r="F17" s="44"/>
      <c r="G17" s="180" t="s">
        <v>167</v>
      </c>
      <c r="H17" s="66">
        <v>6</v>
      </c>
      <c r="I17" s="67">
        <v>-1</v>
      </c>
      <c r="J17" s="77">
        <f>H17+I17</f>
        <v>5</v>
      </c>
      <c r="K17" s="45"/>
      <c r="L17" s="49" t="s">
        <v>188</v>
      </c>
      <c r="M17" s="66" t="s">
        <v>157</v>
      </c>
      <c r="N17" s="67" t="s">
        <v>157</v>
      </c>
      <c r="O17" s="68" t="s">
        <v>157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36" t="s">
        <v>75</v>
      </c>
      <c r="C18" s="54">
        <v>7</v>
      </c>
      <c r="D18" s="55">
        <v>1</v>
      </c>
      <c r="E18" s="56">
        <f aca="true" t="shared" si="3" ref="E18:E29">C18+D18</f>
        <v>8</v>
      </c>
      <c r="F18" s="44"/>
      <c r="G18" s="36" t="s">
        <v>172</v>
      </c>
      <c r="H18" s="54">
        <v>8</v>
      </c>
      <c r="I18" s="55">
        <v>5.5</v>
      </c>
      <c r="J18" s="56">
        <f>H18+I18</f>
        <v>13.5</v>
      </c>
      <c r="K18" s="45"/>
      <c r="L18" s="47" t="s">
        <v>34</v>
      </c>
      <c r="M18" s="96" t="s">
        <v>157</v>
      </c>
      <c r="N18" s="97" t="s">
        <v>157</v>
      </c>
      <c r="O18" s="107" t="s">
        <v>157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6" t="s">
        <v>74</v>
      </c>
      <c r="C19" s="96" t="s">
        <v>157</v>
      </c>
      <c r="D19" s="97" t="s">
        <v>157</v>
      </c>
      <c r="E19" s="107" t="s">
        <v>157</v>
      </c>
      <c r="F19" s="44"/>
      <c r="G19" s="46" t="s">
        <v>220</v>
      </c>
      <c r="H19" s="69">
        <v>6</v>
      </c>
      <c r="I19" s="70">
        <v>0</v>
      </c>
      <c r="J19" s="71">
        <f>H19+I19</f>
        <v>6</v>
      </c>
      <c r="K19" s="45"/>
      <c r="L19" s="47" t="s">
        <v>35</v>
      </c>
      <c r="M19" s="69">
        <v>5</v>
      </c>
      <c r="N19" s="70">
        <v>0</v>
      </c>
      <c r="O19" s="71">
        <f aca="true" t="shared" si="4" ref="O19:O25">M19+N19</f>
        <v>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6" t="s">
        <v>69</v>
      </c>
      <c r="C20" s="96" t="s">
        <v>157</v>
      </c>
      <c r="D20" s="97" t="s">
        <v>157</v>
      </c>
      <c r="E20" s="107" t="s">
        <v>157</v>
      </c>
      <c r="F20" s="44"/>
      <c r="G20" s="46" t="s">
        <v>226</v>
      </c>
      <c r="H20" s="96">
        <v>5.5</v>
      </c>
      <c r="I20" s="97">
        <v>0</v>
      </c>
      <c r="J20" s="107">
        <f>H20+I20</f>
        <v>5.5</v>
      </c>
      <c r="K20" s="45"/>
      <c r="L20" s="47" t="s">
        <v>203</v>
      </c>
      <c r="M20" s="69">
        <v>6</v>
      </c>
      <c r="N20" s="70">
        <v>-0.5</v>
      </c>
      <c r="O20" s="71">
        <f t="shared" si="4"/>
        <v>5.5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6" t="s">
        <v>151</v>
      </c>
      <c r="C21" s="72">
        <v>6</v>
      </c>
      <c r="D21" s="73">
        <v>0</v>
      </c>
      <c r="E21" s="71">
        <f t="shared" si="3"/>
        <v>6</v>
      </c>
      <c r="F21" s="44"/>
      <c r="G21" s="46" t="s">
        <v>219</v>
      </c>
      <c r="H21" s="96" t="s">
        <v>157</v>
      </c>
      <c r="I21" s="97" t="s">
        <v>157</v>
      </c>
      <c r="J21" s="107" t="s">
        <v>157</v>
      </c>
      <c r="K21" s="45"/>
      <c r="L21" s="47" t="s">
        <v>189</v>
      </c>
      <c r="M21" s="69">
        <v>6</v>
      </c>
      <c r="N21" s="70">
        <v>0</v>
      </c>
      <c r="O21" s="71">
        <f t="shared" si="4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6" t="s">
        <v>78</v>
      </c>
      <c r="C22" s="72">
        <v>7.5</v>
      </c>
      <c r="D22" s="73">
        <v>5.5</v>
      </c>
      <c r="E22" s="71">
        <f t="shared" si="3"/>
        <v>13</v>
      </c>
      <c r="F22" s="44"/>
      <c r="G22" s="46" t="s">
        <v>153</v>
      </c>
      <c r="H22" s="96">
        <v>5</v>
      </c>
      <c r="I22" s="97">
        <v>-1.5</v>
      </c>
      <c r="J22" s="107">
        <f aca="true" t="shared" si="5" ref="J22:J28">H22+I22</f>
        <v>3.5</v>
      </c>
      <c r="K22" s="45"/>
      <c r="L22" s="47" t="s">
        <v>28</v>
      </c>
      <c r="M22" s="69">
        <v>5.5</v>
      </c>
      <c r="N22" s="70">
        <v>-0.5</v>
      </c>
      <c r="O22" s="71">
        <f t="shared" si="4"/>
        <v>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6" t="s">
        <v>79</v>
      </c>
      <c r="C23" s="96" t="s">
        <v>157</v>
      </c>
      <c r="D23" s="97" t="s">
        <v>157</v>
      </c>
      <c r="E23" s="107" t="s">
        <v>157</v>
      </c>
      <c r="F23" s="44"/>
      <c r="G23" s="46" t="s">
        <v>211</v>
      </c>
      <c r="H23" s="96" t="s">
        <v>161</v>
      </c>
      <c r="I23" s="97" t="s">
        <v>161</v>
      </c>
      <c r="J23" s="107" t="s">
        <v>161</v>
      </c>
      <c r="K23" s="45"/>
      <c r="L23" s="47" t="s">
        <v>241</v>
      </c>
      <c r="M23" s="96" t="s">
        <v>157</v>
      </c>
      <c r="N23" s="97" t="s">
        <v>157</v>
      </c>
      <c r="O23" s="107" t="s">
        <v>157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6" t="s">
        <v>202</v>
      </c>
      <c r="C24" s="69">
        <v>6.5</v>
      </c>
      <c r="D24" s="70">
        <v>1</v>
      </c>
      <c r="E24" s="71">
        <f t="shared" si="3"/>
        <v>7.5</v>
      </c>
      <c r="F24" s="44"/>
      <c r="G24" s="46" t="s">
        <v>56</v>
      </c>
      <c r="H24" s="69">
        <v>6</v>
      </c>
      <c r="I24" s="70">
        <v>0</v>
      </c>
      <c r="J24" s="107">
        <f t="shared" si="5"/>
        <v>6</v>
      </c>
      <c r="K24" s="45"/>
      <c r="L24" s="47" t="s">
        <v>186</v>
      </c>
      <c r="M24" s="69">
        <v>6</v>
      </c>
      <c r="N24" s="70">
        <v>-0.5</v>
      </c>
      <c r="O24" s="71">
        <f t="shared" si="4"/>
        <v>5.5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6" t="s">
        <v>81</v>
      </c>
      <c r="C25" s="72">
        <v>6</v>
      </c>
      <c r="D25" s="73">
        <v>0</v>
      </c>
      <c r="E25" s="71">
        <f t="shared" si="3"/>
        <v>6</v>
      </c>
      <c r="F25" s="44"/>
      <c r="G25" s="46" t="s">
        <v>160</v>
      </c>
      <c r="H25" s="96" t="s">
        <v>157</v>
      </c>
      <c r="I25" s="97" t="s">
        <v>157</v>
      </c>
      <c r="J25" s="107" t="s">
        <v>157</v>
      </c>
      <c r="K25" s="45"/>
      <c r="L25" s="47" t="s">
        <v>41</v>
      </c>
      <c r="M25" s="69">
        <v>6</v>
      </c>
      <c r="N25" s="70">
        <v>0</v>
      </c>
      <c r="O25" s="71">
        <f t="shared" si="4"/>
        <v>6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6" t="s">
        <v>84</v>
      </c>
      <c r="C26" s="96">
        <v>5.5</v>
      </c>
      <c r="D26" s="97">
        <v>-0.5</v>
      </c>
      <c r="E26" s="71">
        <f t="shared" si="3"/>
        <v>5</v>
      </c>
      <c r="F26" s="44"/>
      <c r="G26" s="46" t="s">
        <v>218</v>
      </c>
      <c r="H26" s="96" t="s">
        <v>157</v>
      </c>
      <c r="I26" s="97" t="s">
        <v>157</v>
      </c>
      <c r="J26" s="107" t="s">
        <v>157</v>
      </c>
      <c r="K26" s="45"/>
      <c r="L26" s="47" t="s">
        <v>42</v>
      </c>
      <c r="M26" s="69" t="s">
        <v>157</v>
      </c>
      <c r="N26" s="70" t="s">
        <v>157</v>
      </c>
      <c r="O26" s="71" t="s">
        <v>157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6" t="s">
        <v>238</v>
      </c>
      <c r="C27" s="69" t="s">
        <v>157</v>
      </c>
      <c r="D27" s="70" t="s">
        <v>157</v>
      </c>
      <c r="E27" s="71" t="s">
        <v>157</v>
      </c>
      <c r="F27" s="44"/>
      <c r="G27" s="46" t="s">
        <v>45</v>
      </c>
      <c r="H27" s="72">
        <v>5</v>
      </c>
      <c r="I27" s="73">
        <v>0</v>
      </c>
      <c r="J27" s="107">
        <f t="shared" si="5"/>
        <v>5</v>
      </c>
      <c r="K27" s="45"/>
      <c r="L27" s="47" t="s">
        <v>42</v>
      </c>
      <c r="M27" s="69" t="s">
        <v>157</v>
      </c>
      <c r="N27" s="70" t="s">
        <v>157</v>
      </c>
      <c r="O27" s="71" t="s">
        <v>157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179" t="s">
        <v>82</v>
      </c>
      <c r="C28" s="74" t="s">
        <v>161</v>
      </c>
      <c r="D28" s="75" t="s">
        <v>161</v>
      </c>
      <c r="E28" s="71" t="s">
        <v>161</v>
      </c>
      <c r="F28" s="44"/>
      <c r="G28" s="179" t="s">
        <v>61</v>
      </c>
      <c r="H28" s="74">
        <v>6</v>
      </c>
      <c r="I28" s="75">
        <v>0</v>
      </c>
      <c r="J28" s="107">
        <f t="shared" si="5"/>
        <v>6</v>
      </c>
      <c r="K28" s="45"/>
      <c r="L28" s="38" t="s">
        <v>42</v>
      </c>
      <c r="M28" s="74" t="s">
        <v>157</v>
      </c>
      <c r="N28" s="75" t="s">
        <v>157</v>
      </c>
      <c r="O28" s="71" t="s">
        <v>157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178" t="s">
        <v>85</v>
      </c>
      <c r="C29" s="60">
        <v>1</v>
      </c>
      <c r="D29" s="61">
        <v>0</v>
      </c>
      <c r="E29" s="76">
        <f t="shared" si="3"/>
        <v>1</v>
      </c>
      <c r="F29" s="42"/>
      <c r="G29" s="178" t="s">
        <v>154</v>
      </c>
      <c r="H29" s="60">
        <v>0</v>
      </c>
      <c r="I29" s="61">
        <v>0</v>
      </c>
      <c r="J29" s="76">
        <f>H29+I29</f>
        <v>0</v>
      </c>
      <c r="K29" s="43"/>
      <c r="L29" s="37" t="s">
        <v>43</v>
      </c>
      <c r="M29" s="60">
        <v>1</v>
      </c>
      <c r="N29" s="61">
        <v>0</v>
      </c>
      <c r="O29" s="76">
        <f>M29+N29</f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37" t="s">
        <v>21</v>
      </c>
      <c r="C30" s="143">
        <f>16/3</f>
        <v>5.333333333333333</v>
      </c>
      <c r="D30" s="61">
        <v>0</v>
      </c>
      <c r="E30" s="76">
        <f>D30</f>
        <v>0</v>
      </c>
      <c r="F30" s="42"/>
      <c r="G30" s="37" t="s">
        <v>21</v>
      </c>
      <c r="H30" s="143">
        <f>17/3</f>
        <v>5.666666666666667</v>
      </c>
      <c r="I30" s="61">
        <v>0</v>
      </c>
      <c r="J30" s="76">
        <f>I30</f>
        <v>0</v>
      </c>
      <c r="K30" s="43"/>
      <c r="L30" s="37" t="s">
        <v>21</v>
      </c>
      <c r="M30" s="143">
        <f>18.5/3</f>
        <v>6.166666666666667</v>
      </c>
      <c r="N30" s="61">
        <v>0</v>
      </c>
      <c r="O30" s="76">
        <f>N30</f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1" t="s">
        <v>2</v>
      </c>
      <c r="C32" s="102">
        <f>C5+C6+C7+C8+C9+C10+C11+C12+C13+C18+C15+C29</f>
        <v>69.5</v>
      </c>
      <c r="D32" s="103">
        <f>D5+D6+D7+D8+D9+D10+D11+D12+D13+D18+D15+D29+D30</f>
        <v>7.5</v>
      </c>
      <c r="E32" s="104">
        <f>C32+D32</f>
        <v>77</v>
      </c>
      <c r="F32" s="24"/>
      <c r="G32" s="108" t="s">
        <v>2</v>
      </c>
      <c r="H32" s="109">
        <f>H5+H6+H7+H8+H9+H10+H11+H12+H18+H14+H15+H29</f>
        <v>69</v>
      </c>
      <c r="I32" s="110">
        <f>I5+I6+I7+I8+I9+I10+I11+I12+I18+I14+I15+I29+I30</f>
        <v>11</v>
      </c>
      <c r="J32" s="111">
        <f>H32+I32</f>
        <v>80</v>
      </c>
      <c r="K32" s="30"/>
      <c r="L32" s="113" t="s">
        <v>2</v>
      </c>
      <c r="M32" s="114">
        <f>M5+M6+M7+M8+M9+M10+M11+M12+M13+M14+M15+M29</f>
        <v>69.5</v>
      </c>
      <c r="N32" s="115">
        <f>N5+N6+N7+N8+N9+N10+N11+N12+N13+N14+N15+N29+N30</f>
        <v>2.5</v>
      </c>
      <c r="O32" s="116">
        <f>M32+N32</f>
        <v>72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91" t="s">
        <v>12</v>
      </c>
      <c r="C34" s="192"/>
      <c r="D34" s="192"/>
      <c r="E34" s="193"/>
      <c r="F34" s="26"/>
      <c r="G34" s="194" t="s">
        <v>11</v>
      </c>
      <c r="H34" s="195"/>
      <c r="I34" s="195"/>
      <c r="J34" s="196"/>
      <c r="K34" s="21"/>
      <c r="L34" s="197" t="s">
        <v>251</v>
      </c>
      <c r="M34" s="198"/>
      <c r="N34" s="198"/>
      <c r="O34" s="199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21" t="s">
        <v>0</v>
      </c>
      <c r="C35" s="121" t="s">
        <v>4</v>
      </c>
      <c r="D35" s="121" t="s">
        <v>3</v>
      </c>
      <c r="E35" s="121" t="s">
        <v>1</v>
      </c>
      <c r="F35" s="26"/>
      <c r="G35" s="122" t="s">
        <v>0</v>
      </c>
      <c r="H35" s="122" t="s">
        <v>4</v>
      </c>
      <c r="I35" s="122" t="s">
        <v>3</v>
      </c>
      <c r="J35" s="122" t="s">
        <v>1</v>
      </c>
      <c r="K35" s="22"/>
      <c r="L35" s="128" t="s">
        <v>0</v>
      </c>
      <c r="M35" s="128" t="s">
        <v>4</v>
      </c>
      <c r="N35" s="128" t="s">
        <v>3</v>
      </c>
      <c r="O35" s="128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50" t="s">
        <v>243</v>
      </c>
      <c r="C36" s="78">
        <v>6</v>
      </c>
      <c r="D36" s="52">
        <v>1</v>
      </c>
      <c r="E36" s="53">
        <f aca="true" t="shared" si="6" ref="E36:E46">C36+D36</f>
        <v>7</v>
      </c>
      <c r="F36" s="43"/>
      <c r="G36" s="50" t="s">
        <v>86</v>
      </c>
      <c r="H36" s="51">
        <v>6</v>
      </c>
      <c r="I36" s="79">
        <v>1</v>
      </c>
      <c r="J36" s="80">
        <f aca="true" t="shared" si="7" ref="J36:J60">H36+I36</f>
        <v>7</v>
      </c>
      <c r="K36" s="42"/>
      <c r="L36" s="50" t="s">
        <v>105</v>
      </c>
      <c r="M36" s="78">
        <v>6</v>
      </c>
      <c r="N36" s="52">
        <v>-2</v>
      </c>
      <c r="O36" s="53">
        <f aca="true" t="shared" si="8" ref="O36:O45">M36+N36</f>
        <v>4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6" t="s">
        <v>208</v>
      </c>
      <c r="C37" s="54">
        <v>6.5</v>
      </c>
      <c r="D37" s="55">
        <v>1</v>
      </c>
      <c r="E37" s="56">
        <f t="shared" si="6"/>
        <v>7.5</v>
      </c>
      <c r="F37" s="43"/>
      <c r="G37" s="36" t="s">
        <v>89</v>
      </c>
      <c r="H37" s="54">
        <v>6</v>
      </c>
      <c r="I37" s="81">
        <v>0</v>
      </c>
      <c r="J37" s="80">
        <f t="shared" si="7"/>
        <v>6</v>
      </c>
      <c r="K37" s="42"/>
      <c r="L37" s="36" t="s">
        <v>249</v>
      </c>
      <c r="M37" s="54">
        <v>5</v>
      </c>
      <c r="N37" s="55">
        <v>-0.5</v>
      </c>
      <c r="O37" s="56">
        <f t="shared" si="8"/>
        <v>4.5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6" t="s">
        <v>127</v>
      </c>
      <c r="C38" s="54">
        <v>7</v>
      </c>
      <c r="D38" s="55">
        <v>0</v>
      </c>
      <c r="E38" s="56">
        <f t="shared" si="6"/>
        <v>7</v>
      </c>
      <c r="F38" s="43"/>
      <c r="G38" s="36" t="s">
        <v>88</v>
      </c>
      <c r="H38" s="54">
        <v>6.5</v>
      </c>
      <c r="I38" s="81">
        <v>0</v>
      </c>
      <c r="J38" s="80">
        <f t="shared" si="7"/>
        <v>6.5</v>
      </c>
      <c r="K38" s="42"/>
      <c r="L38" s="36" t="s">
        <v>197</v>
      </c>
      <c r="M38" s="54">
        <v>5</v>
      </c>
      <c r="N38" s="55">
        <v>0</v>
      </c>
      <c r="O38" s="56">
        <f t="shared" si="8"/>
        <v>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6" t="s">
        <v>128</v>
      </c>
      <c r="C39" s="54">
        <v>6</v>
      </c>
      <c r="D39" s="55">
        <v>-0.5</v>
      </c>
      <c r="E39" s="56">
        <f t="shared" si="6"/>
        <v>5.5</v>
      </c>
      <c r="F39" s="43"/>
      <c r="G39" s="36" t="s">
        <v>102</v>
      </c>
      <c r="H39" s="54" t="s">
        <v>166</v>
      </c>
      <c r="I39" s="81" t="s">
        <v>166</v>
      </c>
      <c r="J39" s="80" t="s">
        <v>166</v>
      </c>
      <c r="K39" s="42"/>
      <c r="L39" s="36" t="s">
        <v>107</v>
      </c>
      <c r="M39" s="54">
        <v>5</v>
      </c>
      <c r="N39" s="55">
        <v>0</v>
      </c>
      <c r="O39" s="56">
        <f t="shared" si="8"/>
        <v>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6" t="s">
        <v>130</v>
      </c>
      <c r="C40" s="54">
        <v>5</v>
      </c>
      <c r="D40" s="55">
        <v>-0.5</v>
      </c>
      <c r="E40" s="56">
        <f t="shared" si="6"/>
        <v>4.5</v>
      </c>
      <c r="F40" s="43"/>
      <c r="G40" s="36" t="s">
        <v>199</v>
      </c>
      <c r="H40" s="54">
        <v>6</v>
      </c>
      <c r="I40" s="81">
        <v>0</v>
      </c>
      <c r="J40" s="80">
        <f t="shared" si="7"/>
        <v>6</v>
      </c>
      <c r="K40" s="42"/>
      <c r="L40" s="36" t="s">
        <v>183</v>
      </c>
      <c r="M40" s="54">
        <v>6</v>
      </c>
      <c r="N40" s="55">
        <v>0</v>
      </c>
      <c r="O40" s="56">
        <f t="shared" si="8"/>
        <v>6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6" t="s">
        <v>131</v>
      </c>
      <c r="C41" s="54">
        <v>6</v>
      </c>
      <c r="D41" s="55">
        <v>0</v>
      </c>
      <c r="E41" s="56">
        <f t="shared" si="6"/>
        <v>6</v>
      </c>
      <c r="F41" s="43"/>
      <c r="G41" s="36" t="s">
        <v>91</v>
      </c>
      <c r="H41" s="54">
        <v>6.5</v>
      </c>
      <c r="I41" s="81">
        <v>0</v>
      </c>
      <c r="J41" s="80">
        <f t="shared" si="7"/>
        <v>6.5</v>
      </c>
      <c r="K41" s="42"/>
      <c r="L41" s="36" t="s">
        <v>246</v>
      </c>
      <c r="M41" s="54">
        <v>6.5</v>
      </c>
      <c r="N41" s="55">
        <v>0</v>
      </c>
      <c r="O41" s="56">
        <f t="shared" si="8"/>
        <v>6.5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6" t="s">
        <v>132</v>
      </c>
      <c r="C42" s="54">
        <v>5.5</v>
      </c>
      <c r="D42" s="55">
        <v>0</v>
      </c>
      <c r="E42" s="56">
        <f t="shared" si="6"/>
        <v>5.5</v>
      </c>
      <c r="F42" s="43"/>
      <c r="G42" s="36" t="s">
        <v>92</v>
      </c>
      <c r="H42" s="54">
        <v>6</v>
      </c>
      <c r="I42" s="81">
        <v>0</v>
      </c>
      <c r="J42" s="80">
        <f t="shared" si="7"/>
        <v>6</v>
      </c>
      <c r="K42" s="42"/>
      <c r="L42" s="36" t="s">
        <v>111</v>
      </c>
      <c r="M42" s="94" t="s">
        <v>158</v>
      </c>
      <c r="N42" s="95" t="s">
        <v>158</v>
      </c>
      <c r="O42" s="56" t="s">
        <v>158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6" t="s">
        <v>133</v>
      </c>
      <c r="C43" s="54">
        <v>5.5</v>
      </c>
      <c r="D43" s="55">
        <v>-0.5</v>
      </c>
      <c r="E43" s="56">
        <f t="shared" si="6"/>
        <v>5</v>
      </c>
      <c r="F43" s="43"/>
      <c r="G43" s="36" t="s">
        <v>90</v>
      </c>
      <c r="H43" s="54">
        <v>6</v>
      </c>
      <c r="I43" s="81">
        <v>0</v>
      </c>
      <c r="J43" s="80">
        <f t="shared" si="7"/>
        <v>6</v>
      </c>
      <c r="K43" s="42"/>
      <c r="L43" s="36" t="s">
        <v>118</v>
      </c>
      <c r="M43" s="94">
        <v>5.5</v>
      </c>
      <c r="N43" s="95">
        <v>0</v>
      </c>
      <c r="O43" s="56">
        <f t="shared" si="8"/>
        <v>5.5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6" t="s">
        <v>134</v>
      </c>
      <c r="C44" s="54">
        <v>7</v>
      </c>
      <c r="D44" s="55">
        <v>2.5</v>
      </c>
      <c r="E44" s="56">
        <f t="shared" si="6"/>
        <v>9.5</v>
      </c>
      <c r="F44" s="43"/>
      <c r="G44" s="36" t="s">
        <v>94</v>
      </c>
      <c r="H44" s="54">
        <v>5.5</v>
      </c>
      <c r="I44" s="81">
        <v>0</v>
      </c>
      <c r="J44" s="80">
        <f t="shared" si="7"/>
        <v>5.5</v>
      </c>
      <c r="K44" s="42"/>
      <c r="L44" s="36" t="s">
        <v>165</v>
      </c>
      <c r="M44" s="54" t="s">
        <v>166</v>
      </c>
      <c r="N44" s="55" t="s">
        <v>166</v>
      </c>
      <c r="O44" s="56" t="s">
        <v>166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6" t="s">
        <v>135</v>
      </c>
      <c r="C45" s="54">
        <v>7</v>
      </c>
      <c r="D45" s="55">
        <v>3</v>
      </c>
      <c r="E45" s="56">
        <f t="shared" si="6"/>
        <v>10</v>
      </c>
      <c r="F45" s="43"/>
      <c r="G45" s="36" t="s">
        <v>95</v>
      </c>
      <c r="H45" s="54">
        <v>6</v>
      </c>
      <c r="I45" s="81">
        <v>-0.5</v>
      </c>
      <c r="J45" s="80">
        <f t="shared" si="7"/>
        <v>5.5</v>
      </c>
      <c r="K45" s="42"/>
      <c r="L45" s="36" t="s">
        <v>237</v>
      </c>
      <c r="M45" s="54">
        <v>5.5</v>
      </c>
      <c r="N45" s="55">
        <v>0</v>
      </c>
      <c r="O45" s="56">
        <f t="shared" si="8"/>
        <v>5.5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178" t="s">
        <v>247</v>
      </c>
      <c r="C46" s="60">
        <v>7</v>
      </c>
      <c r="D46" s="61">
        <v>3</v>
      </c>
      <c r="E46" s="62">
        <f t="shared" si="6"/>
        <v>10</v>
      </c>
      <c r="F46" s="43"/>
      <c r="G46" s="178" t="s">
        <v>156</v>
      </c>
      <c r="H46" s="60">
        <v>6.5</v>
      </c>
      <c r="I46" s="82">
        <v>0</v>
      </c>
      <c r="J46" s="83">
        <f t="shared" si="7"/>
        <v>6.5</v>
      </c>
      <c r="K46" s="42"/>
      <c r="L46" s="178" t="s">
        <v>164</v>
      </c>
      <c r="M46" s="60" t="s">
        <v>158</v>
      </c>
      <c r="N46" s="61" t="s">
        <v>158</v>
      </c>
      <c r="O46" s="62" t="s">
        <v>158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63"/>
      <c r="D47" s="64"/>
      <c r="E47" s="65"/>
      <c r="F47" s="43"/>
      <c r="G47" s="179"/>
      <c r="H47" s="63"/>
      <c r="I47" s="84"/>
      <c r="J47" s="65"/>
      <c r="K47" s="44"/>
      <c r="L47" s="179"/>
      <c r="M47" s="63"/>
      <c r="N47" s="64"/>
      <c r="O47" s="65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9" t="s">
        <v>126</v>
      </c>
      <c r="C48" s="66">
        <v>6.5</v>
      </c>
      <c r="D48" s="67">
        <v>-2</v>
      </c>
      <c r="E48" s="77">
        <f>C48+D48</f>
        <v>4.5</v>
      </c>
      <c r="F48" s="45"/>
      <c r="G48" s="180" t="s">
        <v>96</v>
      </c>
      <c r="H48" s="85" t="s">
        <v>157</v>
      </c>
      <c r="I48" s="86" t="s">
        <v>157</v>
      </c>
      <c r="J48" s="87" t="s">
        <v>157</v>
      </c>
      <c r="K48" s="44"/>
      <c r="L48" s="180" t="s">
        <v>115</v>
      </c>
      <c r="M48" s="66" t="s">
        <v>157</v>
      </c>
      <c r="N48" s="67" t="s">
        <v>157</v>
      </c>
      <c r="O48" s="77" t="s">
        <v>157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7" t="s">
        <v>138</v>
      </c>
      <c r="C49" s="72" t="s">
        <v>161</v>
      </c>
      <c r="D49" s="73" t="s">
        <v>161</v>
      </c>
      <c r="E49" s="71" t="s">
        <v>161</v>
      </c>
      <c r="F49" s="45"/>
      <c r="G49" s="46" t="s">
        <v>97</v>
      </c>
      <c r="H49" s="69" t="s">
        <v>161</v>
      </c>
      <c r="I49" s="88" t="s">
        <v>161</v>
      </c>
      <c r="J49" s="89" t="s">
        <v>161</v>
      </c>
      <c r="K49" s="44"/>
      <c r="L49" s="46" t="s">
        <v>116</v>
      </c>
      <c r="M49" s="72" t="s">
        <v>157</v>
      </c>
      <c r="N49" s="73" t="s">
        <v>157</v>
      </c>
      <c r="O49" s="71" t="s">
        <v>157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7" t="s">
        <v>136</v>
      </c>
      <c r="C50" s="72">
        <v>5</v>
      </c>
      <c r="D50" s="73">
        <v>0</v>
      </c>
      <c r="E50" s="71">
        <f aca="true" t="shared" si="9" ref="E50:E60">C50+D50</f>
        <v>5</v>
      </c>
      <c r="F50" s="45"/>
      <c r="G50" s="46" t="s">
        <v>155</v>
      </c>
      <c r="H50" s="69">
        <v>5.5</v>
      </c>
      <c r="I50" s="88">
        <v>0</v>
      </c>
      <c r="J50" s="89">
        <f t="shared" si="7"/>
        <v>5.5</v>
      </c>
      <c r="K50" s="44"/>
      <c r="L50" s="36" t="s">
        <v>181</v>
      </c>
      <c r="M50" s="54">
        <v>5</v>
      </c>
      <c r="N50" s="55">
        <v>0</v>
      </c>
      <c r="O50" s="56">
        <f>M50+N50</f>
        <v>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7" t="s">
        <v>142</v>
      </c>
      <c r="C51" s="72">
        <v>5.5</v>
      </c>
      <c r="D51" s="73">
        <v>0</v>
      </c>
      <c r="E51" s="71">
        <f t="shared" si="9"/>
        <v>5.5</v>
      </c>
      <c r="F51" s="45"/>
      <c r="G51" s="46" t="s">
        <v>98</v>
      </c>
      <c r="H51" s="96" t="s">
        <v>157</v>
      </c>
      <c r="I51" s="99" t="s">
        <v>157</v>
      </c>
      <c r="J51" s="98" t="s">
        <v>157</v>
      </c>
      <c r="K51" s="44"/>
      <c r="L51" s="36" t="s">
        <v>228</v>
      </c>
      <c r="M51" s="54">
        <v>5.5</v>
      </c>
      <c r="N51" s="55">
        <v>0</v>
      </c>
      <c r="O51" s="56">
        <f>M51+N51</f>
        <v>5.5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7" t="s">
        <v>141</v>
      </c>
      <c r="C52" s="72">
        <v>5.5</v>
      </c>
      <c r="D52" s="73">
        <v>0</v>
      </c>
      <c r="E52" s="71">
        <f t="shared" si="9"/>
        <v>5.5</v>
      </c>
      <c r="F52" s="45"/>
      <c r="G52" s="46" t="s">
        <v>179</v>
      </c>
      <c r="H52" s="72">
        <v>6.5</v>
      </c>
      <c r="I52" s="90">
        <v>0</v>
      </c>
      <c r="J52" s="98">
        <f t="shared" si="7"/>
        <v>6.5</v>
      </c>
      <c r="K52" s="44"/>
      <c r="L52" s="46" t="s">
        <v>112</v>
      </c>
      <c r="M52" s="72" t="s">
        <v>157</v>
      </c>
      <c r="N52" s="73" t="s">
        <v>157</v>
      </c>
      <c r="O52" s="107" t="s">
        <v>157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7" t="s">
        <v>207</v>
      </c>
      <c r="C53" s="72">
        <v>6.5</v>
      </c>
      <c r="D53" s="73">
        <v>1</v>
      </c>
      <c r="E53" s="71">
        <f t="shared" si="9"/>
        <v>7.5</v>
      </c>
      <c r="F53" s="45"/>
      <c r="G53" s="46" t="s">
        <v>215</v>
      </c>
      <c r="H53" s="72">
        <v>7</v>
      </c>
      <c r="I53" s="90">
        <v>0</v>
      </c>
      <c r="J53" s="98">
        <f t="shared" si="7"/>
        <v>7</v>
      </c>
      <c r="K53" s="44"/>
      <c r="L53" s="46" t="s">
        <v>109</v>
      </c>
      <c r="M53" s="96" t="s">
        <v>157</v>
      </c>
      <c r="N53" s="97" t="s">
        <v>157</v>
      </c>
      <c r="O53" s="107" t="s">
        <v>157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7" t="s">
        <v>144</v>
      </c>
      <c r="C54" s="69">
        <v>6</v>
      </c>
      <c r="D54" s="70">
        <v>0</v>
      </c>
      <c r="E54" s="71">
        <f t="shared" si="9"/>
        <v>6</v>
      </c>
      <c r="F54" s="45"/>
      <c r="G54" s="46" t="s">
        <v>99</v>
      </c>
      <c r="H54" s="72">
        <v>5.5</v>
      </c>
      <c r="I54" s="90">
        <v>-0.5</v>
      </c>
      <c r="J54" s="98">
        <f t="shared" si="7"/>
        <v>5</v>
      </c>
      <c r="K54" s="44"/>
      <c r="L54" s="46" t="s">
        <v>110</v>
      </c>
      <c r="M54" s="72" t="s">
        <v>157</v>
      </c>
      <c r="N54" s="73" t="s">
        <v>157</v>
      </c>
      <c r="O54" s="107" t="s">
        <v>157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7" t="s">
        <v>145</v>
      </c>
      <c r="C55" s="69">
        <v>5.5</v>
      </c>
      <c r="D55" s="70">
        <v>-0.5</v>
      </c>
      <c r="E55" s="71">
        <f t="shared" si="9"/>
        <v>5</v>
      </c>
      <c r="F55" s="45"/>
      <c r="G55" s="36" t="s">
        <v>101</v>
      </c>
      <c r="H55" s="54">
        <v>5.5</v>
      </c>
      <c r="I55" s="81">
        <v>0</v>
      </c>
      <c r="J55" s="80">
        <f t="shared" si="7"/>
        <v>5.5</v>
      </c>
      <c r="K55" s="44"/>
      <c r="L55" s="46" t="s">
        <v>108</v>
      </c>
      <c r="M55" s="69" t="s">
        <v>157</v>
      </c>
      <c r="N55" s="70" t="s">
        <v>157</v>
      </c>
      <c r="O55" s="107" t="s">
        <v>157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7" t="s">
        <v>148</v>
      </c>
      <c r="C56" s="72">
        <v>5.5</v>
      </c>
      <c r="D56" s="73">
        <v>-0.5</v>
      </c>
      <c r="E56" s="71">
        <f t="shared" si="9"/>
        <v>5</v>
      </c>
      <c r="F56" s="45"/>
      <c r="G56" s="46" t="s">
        <v>216</v>
      </c>
      <c r="H56" s="72">
        <v>7</v>
      </c>
      <c r="I56" s="90">
        <v>0</v>
      </c>
      <c r="J56" s="98">
        <f t="shared" si="7"/>
        <v>7</v>
      </c>
      <c r="K56" s="44"/>
      <c r="L56" s="46" t="s">
        <v>250</v>
      </c>
      <c r="M56" s="96" t="s">
        <v>157</v>
      </c>
      <c r="N56" s="97" t="s">
        <v>157</v>
      </c>
      <c r="O56" s="107" t="s">
        <v>157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7" t="s">
        <v>204</v>
      </c>
      <c r="C57" s="96">
        <v>5.5</v>
      </c>
      <c r="D57" s="97">
        <v>0</v>
      </c>
      <c r="E57" s="71">
        <f t="shared" si="9"/>
        <v>5.5</v>
      </c>
      <c r="F57" s="45"/>
      <c r="G57" s="46" t="s">
        <v>244</v>
      </c>
      <c r="H57" s="96" t="s">
        <v>157</v>
      </c>
      <c r="I57" s="99" t="s">
        <v>157</v>
      </c>
      <c r="J57" s="98" t="s">
        <v>157</v>
      </c>
      <c r="K57" s="44"/>
      <c r="L57" s="36" t="s">
        <v>124</v>
      </c>
      <c r="M57" s="54">
        <v>4.5</v>
      </c>
      <c r="N57" s="55">
        <v>0</v>
      </c>
      <c r="O57" s="56">
        <f>M57+N57</f>
        <v>4.5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7" t="s">
        <v>146</v>
      </c>
      <c r="C58" s="96" t="s">
        <v>157</v>
      </c>
      <c r="D58" s="97" t="s">
        <v>157</v>
      </c>
      <c r="E58" s="107" t="s">
        <v>157</v>
      </c>
      <c r="F58" s="45"/>
      <c r="G58" s="46" t="s">
        <v>42</v>
      </c>
      <c r="H58" s="69" t="s">
        <v>157</v>
      </c>
      <c r="I58" s="88" t="s">
        <v>157</v>
      </c>
      <c r="J58" s="98" t="s">
        <v>157</v>
      </c>
      <c r="K58" s="44"/>
      <c r="L58" s="46" t="s">
        <v>122</v>
      </c>
      <c r="M58" s="72" t="s">
        <v>157</v>
      </c>
      <c r="N58" s="73" t="s">
        <v>157</v>
      </c>
      <c r="O58" s="107" t="s">
        <v>157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8" t="s">
        <v>248</v>
      </c>
      <c r="C59" s="74">
        <v>5</v>
      </c>
      <c r="D59" s="75">
        <v>0</v>
      </c>
      <c r="E59" s="71">
        <f t="shared" si="9"/>
        <v>5</v>
      </c>
      <c r="F59" s="45"/>
      <c r="G59" s="179" t="s">
        <v>42</v>
      </c>
      <c r="H59" s="91" t="s">
        <v>157</v>
      </c>
      <c r="I59" s="92" t="s">
        <v>157</v>
      </c>
      <c r="J59" s="98" t="s">
        <v>157</v>
      </c>
      <c r="K59" s="44"/>
      <c r="L59" s="179" t="s">
        <v>121</v>
      </c>
      <c r="M59" s="74" t="s">
        <v>161</v>
      </c>
      <c r="N59" s="75" t="s">
        <v>161</v>
      </c>
      <c r="O59" s="107" t="s">
        <v>161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149</v>
      </c>
      <c r="C60" s="60">
        <v>1</v>
      </c>
      <c r="D60" s="61">
        <v>0</v>
      </c>
      <c r="E60" s="76">
        <f t="shared" si="9"/>
        <v>1</v>
      </c>
      <c r="F60" s="43"/>
      <c r="G60" s="178" t="s">
        <v>104</v>
      </c>
      <c r="H60" s="60">
        <v>-0.5</v>
      </c>
      <c r="I60" s="82">
        <v>0</v>
      </c>
      <c r="J60" s="93">
        <f t="shared" si="7"/>
        <v>-0.5</v>
      </c>
      <c r="K60" s="42"/>
      <c r="L60" s="178" t="s">
        <v>125</v>
      </c>
      <c r="M60" s="60">
        <v>1</v>
      </c>
      <c r="N60" s="61">
        <v>0</v>
      </c>
      <c r="O60" s="76">
        <f>M60+N60</f>
        <v>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37" t="s">
        <v>21</v>
      </c>
      <c r="C61" s="143">
        <f>19.5/3</f>
        <v>6.5</v>
      </c>
      <c r="D61" s="61">
        <v>1</v>
      </c>
      <c r="E61" s="76">
        <f>D61</f>
        <v>1</v>
      </c>
      <c r="F61" s="43"/>
      <c r="G61" s="37" t="s">
        <v>21</v>
      </c>
      <c r="H61" s="143">
        <f>18/3</f>
        <v>6</v>
      </c>
      <c r="I61" s="61">
        <v>0</v>
      </c>
      <c r="J61" s="76">
        <f>I61</f>
        <v>0</v>
      </c>
      <c r="K61" s="42"/>
      <c r="L61" s="37" t="s">
        <v>21</v>
      </c>
      <c r="M61" s="143">
        <f>15/3</f>
        <v>5</v>
      </c>
      <c r="N61" s="61">
        <v>0</v>
      </c>
      <c r="O61" s="76">
        <f>N61</f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2"/>
      <c r="C62" s="1"/>
      <c r="D62" s="1"/>
      <c r="E62" s="20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7" t="s">
        <v>2</v>
      </c>
      <c r="C63" s="118">
        <f>C36+C37+C38+C39+C40+C41+C42+C43+C44+C45+C46+C60</f>
        <v>69.5</v>
      </c>
      <c r="D63" s="119">
        <f>D36+D37+D38+D39+D40+D41+D42+D43+D44+D45+D46+D60+D61</f>
        <v>10</v>
      </c>
      <c r="E63" s="120">
        <f>C63+D63</f>
        <v>79.5</v>
      </c>
      <c r="F63" s="28"/>
      <c r="G63" s="126" t="s">
        <v>2</v>
      </c>
      <c r="H63" s="125">
        <f>H36+H37+H38+H55+H40+H41+H42+H43+H44+H45+H46+H60</f>
        <v>66</v>
      </c>
      <c r="I63" s="124">
        <f>I36+I37+I38+I55+I40+I41+I42+I43+I44+I45+I46+I60+I61</f>
        <v>0.5</v>
      </c>
      <c r="J63" s="123">
        <f>H63+I63</f>
        <v>66.5</v>
      </c>
      <c r="K63" s="32"/>
      <c r="L63" s="139" t="s">
        <v>2</v>
      </c>
      <c r="M63" s="140">
        <f>M36+M37+M38+M39+M40+M41+M57+M43+M51+M45+M50+M60</f>
        <v>60.5</v>
      </c>
      <c r="N63" s="141">
        <f>N36+N37+N38+N39+N40+N41+N57+N43+N51+N45+N50+N60+N61</f>
        <v>-2.5</v>
      </c>
      <c r="O63" s="142">
        <f>M63+N63</f>
        <v>58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"/>
      <c r="T101" s="11"/>
      <c r="U101" s="11"/>
      <c r="V101" s="11"/>
      <c r="W101" s="11"/>
      <c r="X101" s="11"/>
      <c r="Y101" s="11"/>
      <c r="Z101" s="11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"/>
      <c r="T102" s="11"/>
      <c r="U102" s="11"/>
      <c r="V102" s="11"/>
      <c r="W102" s="11"/>
      <c r="X102" s="11"/>
      <c r="Y102" s="11"/>
      <c r="Z102" s="11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5" t="s">
        <v>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8" t="s">
        <v>20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0" t="s">
        <v>6</v>
      </c>
      <c r="C3" s="201"/>
      <c r="D3" s="201"/>
      <c r="E3" s="202"/>
      <c r="F3" s="21"/>
      <c r="G3" s="203" t="s">
        <v>5</v>
      </c>
      <c r="H3" s="204"/>
      <c r="I3" s="204"/>
      <c r="J3" s="205"/>
      <c r="K3" s="26"/>
      <c r="L3" s="206" t="s">
        <v>7</v>
      </c>
      <c r="M3" s="207"/>
      <c r="N3" s="207"/>
      <c r="O3" s="208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05" t="s">
        <v>0</v>
      </c>
      <c r="C4" s="105" t="s">
        <v>4</v>
      </c>
      <c r="D4" s="105" t="s">
        <v>3</v>
      </c>
      <c r="E4" s="105" t="s">
        <v>1</v>
      </c>
      <c r="F4" s="22"/>
      <c r="G4" s="106" t="s">
        <v>0</v>
      </c>
      <c r="H4" s="106" t="s">
        <v>4</v>
      </c>
      <c r="I4" s="106" t="s">
        <v>3</v>
      </c>
      <c r="J4" s="106" t="s">
        <v>1</v>
      </c>
      <c r="K4" s="29"/>
      <c r="L4" s="112" t="s">
        <v>0</v>
      </c>
      <c r="M4" s="112" t="s">
        <v>4</v>
      </c>
      <c r="N4" s="112" t="s">
        <v>3</v>
      </c>
      <c r="O4" s="112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73</v>
      </c>
      <c r="C5" s="151">
        <v>6.5</v>
      </c>
      <c r="D5" s="152">
        <v>1</v>
      </c>
      <c r="E5" s="153">
        <f>C5+D5</f>
        <v>7.5</v>
      </c>
      <c r="F5" s="42"/>
      <c r="G5" s="34" t="s">
        <v>167</v>
      </c>
      <c r="H5" s="51">
        <v>6</v>
      </c>
      <c r="I5" s="52">
        <v>1</v>
      </c>
      <c r="J5" s="53">
        <f>H5+I5</f>
        <v>7</v>
      </c>
      <c r="K5" s="43"/>
      <c r="L5" s="34" t="s">
        <v>185</v>
      </c>
      <c r="M5" s="51">
        <v>7</v>
      </c>
      <c r="N5" s="79">
        <v>1</v>
      </c>
      <c r="O5" s="153">
        <f>M5+N5</f>
        <v>8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64</v>
      </c>
      <c r="C6" s="154">
        <v>6</v>
      </c>
      <c r="D6" s="155">
        <v>0</v>
      </c>
      <c r="E6" s="80">
        <f aca="true" t="shared" si="0" ref="E6:E29">C6+D6</f>
        <v>6</v>
      </c>
      <c r="F6" s="42"/>
      <c r="G6" s="35" t="s">
        <v>44</v>
      </c>
      <c r="H6" s="54">
        <v>7</v>
      </c>
      <c r="I6" s="55">
        <v>0</v>
      </c>
      <c r="J6" s="56">
        <f aca="true" t="shared" si="1" ref="J6:J28">H6+I6</f>
        <v>7</v>
      </c>
      <c r="K6" s="43"/>
      <c r="L6" s="35" t="s">
        <v>23</v>
      </c>
      <c r="M6" s="54">
        <v>6.5</v>
      </c>
      <c r="N6" s="81">
        <v>0</v>
      </c>
      <c r="O6" s="80">
        <f aca="true" t="shared" si="2" ref="O6:O29">M6+N6</f>
        <v>6.5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174</v>
      </c>
      <c r="C7" s="154" t="s">
        <v>158</v>
      </c>
      <c r="D7" s="155" t="s">
        <v>158</v>
      </c>
      <c r="E7" s="80" t="s">
        <v>158</v>
      </c>
      <c r="F7" s="42"/>
      <c r="G7" s="35" t="s">
        <v>45</v>
      </c>
      <c r="H7" s="54">
        <v>6.5</v>
      </c>
      <c r="I7" s="55">
        <v>1</v>
      </c>
      <c r="J7" s="56">
        <f t="shared" si="1"/>
        <v>7.5</v>
      </c>
      <c r="K7" s="43"/>
      <c r="L7" s="35" t="s">
        <v>39</v>
      </c>
      <c r="M7" s="54">
        <v>6</v>
      </c>
      <c r="N7" s="81">
        <v>0</v>
      </c>
      <c r="O7" s="80">
        <f t="shared" si="2"/>
        <v>6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267</v>
      </c>
      <c r="C8" s="154">
        <v>7.5</v>
      </c>
      <c r="D8" s="155">
        <v>0</v>
      </c>
      <c r="E8" s="80">
        <f t="shared" si="0"/>
        <v>7.5</v>
      </c>
      <c r="F8" s="42"/>
      <c r="G8" s="35" t="s">
        <v>46</v>
      </c>
      <c r="H8" s="54">
        <v>6.5</v>
      </c>
      <c r="I8" s="55">
        <v>-0.5</v>
      </c>
      <c r="J8" s="56">
        <f t="shared" si="1"/>
        <v>6</v>
      </c>
      <c r="K8" s="43"/>
      <c r="L8" s="35" t="s">
        <v>40</v>
      </c>
      <c r="M8" s="54">
        <v>6</v>
      </c>
      <c r="N8" s="81">
        <v>0</v>
      </c>
      <c r="O8" s="80">
        <f t="shared" si="2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229</v>
      </c>
      <c r="C9" s="154">
        <v>7</v>
      </c>
      <c r="D9" s="155">
        <v>2.5</v>
      </c>
      <c r="E9" s="80">
        <f t="shared" si="0"/>
        <v>9.5</v>
      </c>
      <c r="F9" s="42"/>
      <c r="G9" s="35" t="s">
        <v>47</v>
      </c>
      <c r="H9" s="54">
        <v>9</v>
      </c>
      <c r="I9" s="55">
        <v>10</v>
      </c>
      <c r="J9" s="56">
        <f t="shared" si="1"/>
        <v>19</v>
      </c>
      <c r="K9" s="43"/>
      <c r="L9" s="35" t="s">
        <v>189</v>
      </c>
      <c r="M9" s="54">
        <v>6.5</v>
      </c>
      <c r="N9" s="81">
        <v>-0.5</v>
      </c>
      <c r="O9" s="80">
        <f t="shared" si="2"/>
        <v>6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68</v>
      </c>
      <c r="C10" s="154">
        <v>6.5</v>
      </c>
      <c r="D10" s="155">
        <v>-0.5</v>
      </c>
      <c r="E10" s="80">
        <f t="shared" si="0"/>
        <v>6</v>
      </c>
      <c r="F10" s="42"/>
      <c r="G10" s="35" t="s">
        <v>171</v>
      </c>
      <c r="H10" s="54">
        <v>6.5</v>
      </c>
      <c r="I10" s="55">
        <v>-0.5</v>
      </c>
      <c r="J10" s="56">
        <f t="shared" si="1"/>
        <v>6</v>
      </c>
      <c r="K10" s="43"/>
      <c r="L10" s="35" t="s">
        <v>27</v>
      </c>
      <c r="M10" s="54">
        <v>7.5</v>
      </c>
      <c r="N10" s="81">
        <v>6</v>
      </c>
      <c r="O10" s="80">
        <f t="shared" si="2"/>
        <v>13.5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78</v>
      </c>
      <c r="C11" s="154">
        <v>4</v>
      </c>
      <c r="D11" s="155">
        <v>0</v>
      </c>
      <c r="E11" s="80">
        <f t="shared" si="0"/>
        <v>4</v>
      </c>
      <c r="F11" s="42"/>
      <c r="G11" s="35" t="s">
        <v>219</v>
      </c>
      <c r="H11" s="54" t="s">
        <v>166</v>
      </c>
      <c r="I11" s="55" t="s">
        <v>166</v>
      </c>
      <c r="J11" s="56" t="s">
        <v>166</v>
      </c>
      <c r="K11" s="43"/>
      <c r="L11" s="35" t="s">
        <v>28</v>
      </c>
      <c r="M11" s="54" t="s">
        <v>158</v>
      </c>
      <c r="N11" s="81" t="s">
        <v>158</v>
      </c>
      <c r="O11" s="80" t="s">
        <v>158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201</v>
      </c>
      <c r="C12" s="154">
        <v>6.5</v>
      </c>
      <c r="D12" s="155">
        <v>-0.5</v>
      </c>
      <c r="E12" s="80">
        <f t="shared" si="0"/>
        <v>6</v>
      </c>
      <c r="F12" s="42"/>
      <c r="G12" s="35" t="s">
        <v>50</v>
      </c>
      <c r="H12" s="54">
        <v>5.5</v>
      </c>
      <c r="I12" s="55">
        <v>0</v>
      </c>
      <c r="J12" s="56">
        <f t="shared" si="1"/>
        <v>5.5</v>
      </c>
      <c r="K12" s="43"/>
      <c r="L12" s="35" t="s">
        <v>36</v>
      </c>
      <c r="M12" s="54">
        <v>5</v>
      </c>
      <c r="N12" s="81">
        <v>-0.5</v>
      </c>
      <c r="O12" s="80">
        <f t="shared" si="2"/>
        <v>4.5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70</v>
      </c>
      <c r="C13" s="154">
        <v>6</v>
      </c>
      <c r="D13" s="155">
        <v>0</v>
      </c>
      <c r="E13" s="80">
        <f t="shared" si="0"/>
        <v>6</v>
      </c>
      <c r="F13" s="42"/>
      <c r="G13" s="35" t="s">
        <v>172</v>
      </c>
      <c r="H13" s="54">
        <v>5.5</v>
      </c>
      <c r="I13" s="55">
        <v>0</v>
      </c>
      <c r="J13" s="56">
        <f t="shared" si="1"/>
        <v>5.5</v>
      </c>
      <c r="K13" s="43"/>
      <c r="L13" s="35" t="s">
        <v>30</v>
      </c>
      <c r="M13" s="54">
        <v>7</v>
      </c>
      <c r="N13" s="81">
        <v>4</v>
      </c>
      <c r="O13" s="80">
        <f t="shared" si="2"/>
        <v>11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245</v>
      </c>
      <c r="C14" s="154">
        <v>5.5</v>
      </c>
      <c r="D14" s="155">
        <v>0</v>
      </c>
      <c r="E14" s="80">
        <f t="shared" si="0"/>
        <v>5.5</v>
      </c>
      <c r="F14" s="42"/>
      <c r="G14" s="35" t="s">
        <v>52</v>
      </c>
      <c r="H14" s="54">
        <v>5.5</v>
      </c>
      <c r="I14" s="55">
        <v>0</v>
      </c>
      <c r="J14" s="56">
        <f t="shared" si="1"/>
        <v>5.5</v>
      </c>
      <c r="K14" s="43"/>
      <c r="L14" s="35" t="s">
        <v>31</v>
      </c>
      <c r="M14" s="54">
        <v>7</v>
      </c>
      <c r="N14" s="81">
        <v>3</v>
      </c>
      <c r="O14" s="80">
        <f t="shared" si="2"/>
        <v>10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7" t="s">
        <v>72</v>
      </c>
      <c r="C15" s="156">
        <v>7</v>
      </c>
      <c r="D15" s="157">
        <v>3</v>
      </c>
      <c r="E15" s="158">
        <f t="shared" si="0"/>
        <v>10</v>
      </c>
      <c r="F15" s="42"/>
      <c r="G15" s="37" t="s">
        <v>220</v>
      </c>
      <c r="H15" s="60">
        <v>5</v>
      </c>
      <c r="I15" s="61">
        <v>0</v>
      </c>
      <c r="J15" s="62">
        <f t="shared" si="1"/>
        <v>5</v>
      </c>
      <c r="K15" s="43"/>
      <c r="L15" s="37" t="s">
        <v>187</v>
      </c>
      <c r="M15" s="60">
        <v>5</v>
      </c>
      <c r="N15" s="82">
        <v>0</v>
      </c>
      <c r="O15" s="83">
        <f t="shared" si="2"/>
        <v>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8"/>
      <c r="C16" s="63"/>
      <c r="D16" s="84"/>
      <c r="E16" s="65"/>
      <c r="F16" s="44"/>
      <c r="G16" s="38"/>
      <c r="H16" s="63"/>
      <c r="I16" s="64"/>
      <c r="J16" s="65"/>
      <c r="K16" s="43"/>
      <c r="L16" s="38"/>
      <c r="M16" s="63"/>
      <c r="N16" s="84"/>
      <c r="O16" s="65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9" t="s">
        <v>63</v>
      </c>
      <c r="C17" s="159">
        <v>6</v>
      </c>
      <c r="D17" s="160">
        <v>-1</v>
      </c>
      <c r="E17" s="161">
        <f t="shared" si="0"/>
        <v>5</v>
      </c>
      <c r="F17" s="44"/>
      <c r="G17" s="39" t="s">
        <v>54</v>
      </c>
      <c r="H17" s="66" t="s">
        <v>157</v>
      </c>
      <c r="I17" s="67" t="s">
        <v>157</v>
      </c>
      <c r="J17" s="77" t="s">
        <v>157</v>
      </c>
      <c r="K17" s="45"/>
      <c r="L17" s="39" t="s">
        <v>188</v>
      </c>
      <c r="M17" s="66" t="s">
        <v>157</v>
      </c>
      <c r="N17" s="169" t="s">
        <v>157</v>
      </c>
      <c r="O17" s="161" t="s">
        <v>157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0" t="s">
        <v>75</v>
      </c>
      <c r="C18" s="162">
        <v>6.5</v>
      </c>
      <c r="D18" s="163">
        <v>-0.5</v>
      </c>
      <c r="E18" s="65">
        <f t="shared" si="0"/>
        <v>6</v>
      </c>
      <c r="F18" s="44"/>
      <c r="G18" s="40" t="s">
        <v>209</v>
      </c>
      <c r="H18" s="72" t="s">
        <v>157</v>
      </c>
      <c r="I18" s="73" t="s">
        <v>157</v>
      </c>
      <c r="J18" s="71" t="s">
        <v>157</v>
      </c>
      <c r="K18" s="45"/>
      <c r="L18" s="40" t="s">
        <v>32</v>
      </c>
      <c r="M18" s="69" t="s">
        <v>157</v>
      </c>
      <c r="N18" s="88" t="s">
        <v>157</v>
      </c>
      <c r="O18" s="89" t="s">
        <v>157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0" t="s">
        <v>55</v>
      </c>
      <c r="C19" s="164">
        <v>5.5</v>
      </c>
      <c r="D19" s="165">
        <v>0</v>
      </c>
      <c r="E19" s="65">
        <f t="shared" si="0"/>
        <v>5.5</v>
      </c>
      <c r="F19" s="44"/>
      <c r="G19" s="48" t="s">
        <v>169</v>
      </c>
      <c r="H19" s="72">
        <v>4.5</v>
      </c>
      <c r="I19" s="73">
        <v>0</v>
      </c>
      <c r="J19" s="71">
        <f>H19+I19</f>
        <v>4.5</v>
      </c>
      <c r="K19" s="45"/>
      <c r="L19" s="40" t="s">
        <v>34</v>
      </c>
      <c r="M19" s="69" t="s">
        <v>161</v>
      </c>
      <c r="N19" s="88" t="s">
        <v>161</v>
      </c>
      <c r="O19" s="89" t="s">
        <v>161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0" t="s">
        <v>74</v>
      </c>
      <c r="C20" s="164">
        <v>5</v>
      </c>
      <c r="D20" s="165">
        <v>0</v>
      </c>
      <c r="E20" s="65">
        <f t="shared" si="0"/>
        <v>5</v>
      </c>
      <c r="F20" s="44"/>
      <c r="G20" s="48" t="s">
        <v>253</v>
      </c>
      <c r="H20" s="96" t="s">
        <v>157</v>
      </c>
      <c r="I20" s="97" t="s">
        <v>157</v>
      </c>
      <c r="J20" s="107" t="s">
        <v>157</v>
      </c>
      <c r="K20" s="45"/>
      <c r="L20" s="35" t="s">
        <v>203</v>
      </c>
      <c r="M20" s="54">
        <v>6</v>
      </c>
      <c r="N20" s="81">
        <v>0</v>
      </c>
      <c r="O20" s="80">
        <f t="shared" si="2"/>
        <v>6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0" t="s">
        <v>268</v>
      </c>
      <c r="C21" s="164">
        <v>5.5</v>
      </c>
      <c r="D21" s="165">
        <v>0</v>
      </c>
      <c r="E21" s="65">
        <f t="shared" si="0"/>
        <v>5.5</v>
      </c>
      <c r="F21" s="44"/>
      <c r="G21" s="48" t="s">
        <v>49</v>
      </c>
      <c r="H21" s="96" t="s">
        <v>157</v>
      </c>
      <c r="I21" s="97" t="s">
        <v>157</v>
      </c>
      <c r="J21" s="107" t="s">
        <v>157</v>
      </c>
      <c r="K21" s="45"/>
      <c r="L21" s="40" t="s">
        <v>29</v>
      </c>
      <c r="M21" s="69" t="s">
        <v>157</v>
      </c>
      <c r="N21" s="88" t="s">
        <v>157</v>
      </c>
      <c r="O21" s="89" t="s">
        <v>157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0" t="s">
        <v>151</v>
      </c>
      <c r="C22" s="164">
        <v>6</v>
      </c>
      <c r="D22" s="165">
        <v>0</v>
      </c>
      <c r="E22" s="65">
        <f t="shared" si="0"/>
        <v>6</v>
      </c>
      <c r="F22" s="44"/>
      <c r="G22" s="35" t="s">
        <v>48</v>
      </c>
      <c r="H22" s="54">
        <v>7</v>
      </c>
      <c r="I22" s="55">
        <v>0.5</v>
      </c>
      <c r="J22" s="56">
        <f t="shared" si="1"/>
        <v>7.5</v>
      </c>
      <c r="K22" s="45"/>
      <c r="L22" s="40" t="s">
        <v>37</v>
      </c>
      <c r="M22" s="69">
        <v>4</v>
      </c>
      <c r="N22" s="88">
        <v>-0.5</v>
      </c>
      <c r="O22" s="89">
        <f t="shared" si="2"/>
        <v>3.5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7" t="s">
        <v>200</v>
      </c>
      <c r="C23" s="164">
        <v>5.5</v>
      </c>
      <c r="D23" s="165">
        <v>0</v>
      </c>
      <c r="E23" s="65">
        <f t="shared" si="0"/>
        <v>5.5</v>
      </c>
      <c r="F23" s="44"/>
      <c r="G23" s="40" t="s">
        <v>254</v>
      </c>
      <c r="H23" s="69">
        <v>5</v>
      </c>
      <c r="I23" s="70">
        <v>0</v>
      </c>
      <c r="J23" s="71">
        <f t="shared" si="1"/>
        <v>5</v>
      </c>
      <c r="K23" s="45"/>
      <c r="L23" s="47" t="s">
        <v>41</v>
      </c>
      <c r="M23" s="72">
        <v>6</v>
      </c>
      <c r="N23" s="90">
        <v>0</v>
      </c>
      <c r="O23" s="89">
        <f t="shared" si="2"/>
        <v>6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0" t="s">
        <v>269</v>
      </c>
      <c r="C24" s="162">
        <v>5.5</v>
      </c>
      <c r="D24" s="163">
        <v>0</v>
      </c>
      <c r="E24" s="65">
        <f t="shared" si="0"/>
        <v>5.5</v>
      </c>
      <c r="F24" s="44"/>
      <c r="G24" s="40" t="s">
        <v>255</v>
      </c>
      <c r="H24" s="72">
        <v>6</v>
      </c>
      <c r="I24" s="73">
        <v>-0.5</v>
      </c>
      <c r="J24" s="71">
        <f t="shared" si="1"/>
        <v>5.5</v>
      </c>
      <c r="K24" s="45"/>
      <c r="L24" s="47" t="s">
        <v>186</v>
      </c>
      <c r="M24" s="72" t="s">
        <v>161</v>
      </c>
      <c r="N24" s="90" t="s">
        <v>161</v>
      </c>
      <c r="O24" s="89" t="s">
        <v>161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0" t="s">
        <v>202</v>
      </c>
      <c r="C25" s="164" t="s">
        <v>157</v>
      </c>
      <c r="D25" s="165" t="s">
        <v>157</v>
      </c>
      <c r="E25" s="65" t="s">
        <v>157</v>
      </c>
      <c r="F25" s="44"/>
      <c r="G25" s="48" t="s">
        <v>173</v>
      </c>
      <c r="H25" s="72">
        <v>5.5</v>
      </c>
      <c r="I25" s="73">
        <v>0</v>
      </c>
      <c r="J25" s="71">
        <f t="shared" si="1"/>
        <v>5.5</v>
      </c>
      <c r="K25" s="45"/>
      <c r="L25" s="47" t="s">
        <v>262</v>
      </c>
      <c r="M25" s="72">
        <v>5.5</v>
      </c>
      <c r="N25" s="90">
        <v>-0.5</v>
      </c>
      <c r="O25" s="89">
        <f t="shared" si="2"/>
        <v>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0" t="s">
        <v>66</v>
      </c>
      <c r="C26" s="162" t="s">
        <v>157</v>
      </c>
      <c r="D26" s="163" t="s">
        <v>157</v>
      </c>
      <c r="E26" s="65" t="s">
        <v>157</v>
      </c>
      <c r="F26" s="44"/>
      <c r="G26" s="48" t="s">
        <v>256</v>
      </c>
      <c r="H26" s="72">
        <v>6.5</v>
      </c>
      <c r="I26" s="73">
        <v>0</v>
      </c>
      <c r="J26" s="71">
        <f t="shared" si="1"/>
        <v>6.5</v>
      </c>
      <c r="K26" s="45"/>
      <c r="L26" s="40" t="s">
        <v>42</v>
      </c>
      <c r="M26" s="72" t="s">
        <v>157</v>
      </c>
      <c r="N26" s="90" t="s">
        <v>157</v>
      </c>
      <c r="O26" s="89" t="s">
        <v>157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35" t="s">
        <v>81</v>
      </c>
      <c r="C27" s="154">
        <v>5</v>
      </c>
      <c r="D27" s="155">
        <v>-0.5</v>
      </c>
      <c r="E27" s="80">
        <f t="shared" si="0"/>
        <v>4.5</v>
      </c>
      <c r="F27" s="44"/>
      <c r="G27" s="48" t="s">
        <v>61</v>
      </c>
      <c r="H27" s="69">
        <v>5.5</v>
      </c>
      <c r="I27" s="70">
        <v>0</v>
      </c>
      <c r="J27" s="71">
        <f t="shared" si="1"/>
        <v>5.5</v>
      </c>
      <c r="K27" s="45"/>
      <c r="L27" s="40" t="s">
        <v>42</v>
      </c>
      <c r="M27" s="69" t="s">
        <v>157</v>
      </c>
      <c r="N27" s="88" t="s">
        <v>157</v>
      </c>
      <c r="O27" s="89" t="s">
        <v>157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1" t="s">
        <v>84</v>
      </c>
      <c r="C28" s="166">
        <v>6</v>
      </c>
      <c r="D28" s="167">
        <v>0</v>
      </c>
      <c r="E28" s="65">
        <f t="shared" si="0"/>
        <v>6</v>
      </c>
      <c r="F28" s="44"/>
      <c r="G28" s="144" t="s">
        <v>252</v>
      </c>
      <c r="H28" s="74">
        <v>7</v>
      </c>
      <c r="I28" s="75">
        <v>0</v>
      </c>
      <c r="J28" s="71">
        <f t="shared" si="1"/>
        <v>7</v>
      </c>
      <c r="K28" s="45"/>
      <c r="L28" s="41" t="s">
        <v>42</v>
      </c>
      <c r="M28" s="91" t="s">
        <v>157</v>
      </c>
      <c r="N28" s="92" t="s">
        <v>157</v>
      </c>
      <c r="O28" s="89" t="s">
        <v>157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7" t="s">
        <v>85</v>
      </c>
      <c r="C29" s="156">
        <v>-2</v>
      </c>
      <c r="D29" s="157">
        <v>0</v>
      </c>
      <c r="E29" s="168">
        <f t="shared" si="0"/>
        <v>-2</v>
      </c>
      <c r="F29" s="42"/>
      <c r="G29" s="37" t="s">
        <v>213</v>
      </c>
      <c r="H29" s="60">
        <v>3</v>
      </c>
      <c r="I29" s="174">
        <v>0</v>
      </c>
      <c r="J29" s="173">
        <f>H29+I29</f>
        <v>3</v>
      </c>
      <c r="K29" s="43"/>
      <c r="L29" s="37" t="s">
        <v>43</v>
      </c>
      <c r="M29" s="60">
        <v>1</v>
      </c>
      <c r="N29" s="82">
        <v>0</v>
      </c>
      <c r="O29" s="93">
        <f t="shared" si="2"/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27" t="s">
        <v>21</v>
      </c>
      <c r="C30" s="177">
        <f>18.5/3</f>
        <v>6.166666666666667</v>
      </c>
      <c r="D30" s="168">
        <v>0</v>
      </c>
      <c r="E30" s="173">
        <v>0</v>
      </c>
      <c r="F30" s="42"/>
      <c r="G30" s="127" t="s">
        <v>21</v>
      </c>
      <c r="H30" s="177">
        <f>20.5/3</f>
        <v>6.833333333333333</v>
      </c>
      <c r="I30" s="168">
        <v>1.5</v>
      </c>
      <c r="J30" s="173">
        <v>0</v>
      </c>
      <c r="K30" s="43"/>
      <c r="L30" s="127" t="s">
        <v>21</v>
      </c>
      <c r="M30" s="177">
        <f>18.5/3</f>
        <v>6.166666666666667</v>
      </c>
      <c r="N30" s="168">
        <v>0</v>
      </c>
      <c r="O30" s="173"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01" t="s">
        <v>2</v>
      </c>
      <c r="C32" s="102">
        <f>C5+C6+C27+C8+C9+C10+C11+C12+C13+C14+C15+C29</f>
        <v>65.5</v>
      </c>
      <c r="D32" s="103">
        <f>D5+D6+D27+D8+D9+D10+D11+D12+D13+D14+D15+D29+D30</f>
        <v>5</v>
      </c>
      <c r="E32" s="104">
        <f>C32+D32</f>
        <v>70.5</v>
      </c>
      <c r="F32" s="24"/>
      <c r="G32" s="108" t="s">
        <v>2</v>
      </c>
      <c r="H32" s="109">
        <f>H5+H6+H7+H8+H9+H10+H22+H12+H13+H14+H15+H29</f>
        <v>73</v>
      </c>
      <c r="I32" s="110">
        <f>I5+I6+I7+I8+I9+I10+I22+I12+I13+I14+I15+I29+I30</f>
        <v>13</v>
      </c>
      <c r="J32" s="111">
        <f>H32+I32</f>
        <v>86</v>
      </c>
      <c r="K32" s="30"/>
      <c r="L32" s="113" t="s">
        <v>2</v>
      </c>
      <c r="M32" s="114">
        <f>M5+M6+M7+M8+M9+M10+M20+M12+M13+M14+M15+M29</f>
        <v>70.5</v>
      </c>
      <c r="N32" s="115">
        <f>N5+N6+N7+N8+N9+N10+N20+N12+N13+N14+N15+N29+N30</f>
        <v>13</v>
      </c>
      <c r="O32" s="116">
        <f>M32+N32</f>
        <v>83.5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0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91" t="s">
        <v>12</v>
      </c>
      <c r="C34" s="192"/>
      <c r="D34" s="192"/>
      <c r="E34" s="193"/>
      <c r="F34" s="26"/>
      <c r="G34" s="194" t="s">
        <v>11</v>
      </c>
      <c r="H34" s="195"/>
      <c r="I34" s="195"/>
      <c r="J34" s="196"/>
      <c r="K34" s="21"/>
      <c r="L34" s="209" t="s">
        <v>150</v>
      </c>
      <c r="M34" s="210"/>
      <c r="N34" s="211"/>
      <c r="O34" s="212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21" t="s">
        <v>0</v>
      </c>
      <c r="C35" s="121" t="s">
        <v>4</v>
      </c>
      <c r="D35" s="121" t="s">
        <v>3</v>
      </c>
      <c r="E35" s="121" t="s">
        <v>1</v>
      </c>
      <c r="F35" s="26"/>
      <c r="G35" s="122" t="s">
        <v>0</v>
      </c>
      <c r="H35" s="122" t="s">
        <v>4</v>
      </c>
      <c r="I35" s="122" t="s">
        <v>3</v>
      </c>
      <c r="J35" s="122" t="s">
        <v>1</v>
      </c>
      <c r="K35" s="22"/>
      <c r="L35" s="181" t="s">
        <v>0</v>
      </c>
      <c r="M35" s="182" t="s">
        <v>4</v>
      </c>
      <c r="N35" s="183">
        <v>2</v>
      </c>
      <c r="O35" s="184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243</v>
      </c>
      <c r="C36" s="78">
        <v>6</v>
      </c>
      <c r="D36" s="52">
        <v>1</v>
      </c>
      <c r="E36" s="53">
        <f>C36+D36</f>
        <v>7</v>
      </c>
      <c r="F36" s="43"/>
      <c r="G36" s="34" t="s">
        <v>86</v>
      </c>
      <c r="H36" s="51">
        <v>6</v>
      </c>
      <c r="I36" s="79">
        <v>1</v>
      </c>
      <c r="J36" s="153">
        <f>H36+I36</f>
        <v>7</v>
      </c>
      <c r="K36" s="42"/>
      <c r="L36" s="34" t="s">
        <v>105</v>
      </c>
      <c r="M36" s="78">
        <v>6.5</v>
      </c>
      <c r="N36" s="52">
        <v>-1</v>
      </c>
      <c r="O36" s="53">
        <f>M36+N36</f>
        <v>5.5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208</v>
      </c>
      <c r="C37" s="54">
        <v>7</v>
      </c>
      <c r="D37" s="55">
        <v>0</v>
      </c>
      <c r="E37" s="56">
        <f aca="true" t="shared" si="3" ref="E37:E60">C37+D37</f>
        <v>7</v>
      </c>
      <c r="F37" s="43"/>
      <c r="G37" s="35" t="s">
        <v>177</v>
      </c>
      <c r="H37" s="54">
        <v>6</v>
      </c>
      <c r="I37" s="81">
        <v>0</v>
      </c>
      <c r="J37" s="80">
        <f aca="true" t="shared" si="4" ref="J37:J60">H37+I37</f>
        <v>6</v>
      </c>
      <c r="K37" s="42"/>
      <c r="L37" s="35" t="s">
        <v>270</v>
      </c>
      <c r="M37" s="54" t="s">
        <v>158</v>
      </c>
      <c r="N37" s="55" t="s">
        <v>158</v>
      </c>
      <c r="O37" s="56" t="s">
        <v>158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128</v>
      </c>
      <c r="C38" s="54">
        <v>6.5</v>
      </c>
      <c r="D38" s="55">
        <v>0</v>
      </c>
      <c r="E38" s="56">
        <f t="shared" si="3"/>
        <v>6.5</v>
      </c>
      <c r="F38" s="43"/>
      <c r="G38" s="35" t="s">
        <v>88</v>
      </c>
      <c r="H38" s="54">
        <v>6</v>
      </c>
      <c r="I38" s="81">
        <v>0</v>
      </c>
      <c r="J38" s="80">
        <f t="shared" si="4"/>
        <v>6</v>
      </c>
      <c r="K38" s="42"/>
      <c r="L38" s="35" t="s">
        <v>271</v>
      </c>
      <c r="M38" s="54">
        <v>5.5</v>
      </c>
      <c r="N38" s="55">
        <v>-1</v>
      </c>
      <c r="O38" s="56">
        <f aca="true" t="shared" si="5" ref="O38:O60">M38+N38</f>
        <v>4.5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127</v>
      </c>
      <c r="C39" s="54">
        <v>7</v>
      </c>
      <c r="D39" s="55">
        <v>3</v>
      </c>
      <c r="E39" s="56">
        <f t="shared" si="3"/>
        <v>10</v>
      </c>
      <c r="F39" s="43"/>
      <c r="G39" s="35" t="s">
        <v>180</v>
      </c>
      <c r="H39" s="54">
        <v>5.5</v>
      </c>
      <c r="I39" s="81">
        <v>0</v>
      </c>
      <c r="J39" s="80">
        <f t="shared" si="4"/>
        <v>5.5</v>
      </c>
      <c r="K39" s="42"/>
      <c r="L39" s="35" t="s">
        <v>238</v>
      </c>
      <c r="M39" s="54">
        <v>6.5</v>
      </c>
      <c r="N39" s="55">
        <v>0</v>
      </c>
      <c r="O39" s="56">
        <f t="shared" si="5"/>
        <v>6.5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130</v>
      </c>
      <c r="C40" s="54">
        <v>6</v>
      </c>
      <c r="D40" s="55">
        <v>0</v>
      </c>
      <c r="E40" s="56">
        <f t="shared" si="3"/>
        <v>6</v>
      </c>
      <c r="F40" s="43"/>
      <c r="G40" s="35" t="s">
        <v>90</v>
      </c>
      <c r="H40" s="54">
        <v>7.5</v>
      </c>
      <c r="I40" s="81">
        <v>2</v>
      </c>
      <c r="J40" s="80">
        <f t="shared" si="4"/>
        <v>9.5</v>
      </c>
      <c r="K40" s="42"/>
      <c r="L40" s="35" t="s">
        <v>233</v>
      </c>
      <c r="M40" s="54">
        <v>6.5</v>
      </c>
      <c r="N40" s="55">
        <v>0</v>
      </c>
      <c r="O40" s="56">
        <f t="shared" si="5"/>
        <v>6.5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131</v>
      </c>
      <c r="C41" s="54">
        <v>8.5</v>
      </c>
      <c r="D41" s="55">
        <v>9</v>
      </c>
      <c r="E41" s="56">
        <f t="shared" si="3"/>
        <v>17.5</v>
      </c>
      <c r="F41" s="43"/>
      <c r="G41" s="35" t="s">
        <v>91</v>
      </c>
      <c r="H41" s="54">
        <v>5.5</v>
      </c>
      <c r="I41" s="81">
        <v>-0.5</v>
      </c>
      <c r="J41" s="80">
        <f t="shared" si="4"/>
        <v>5</v>
      </c>
      <c r="K41" s="42"/>
      <c r="L41" s="35" t="s">
        <v>196</v>
      </c>
      <c r="M41" s="54">
        <v>6</v>
      </c>
      <c r="N41" s="55">
        <v>0</v>
      </c>
      <c r="O41" s="56">
        <f t="shared" si="5"/>
        <v>6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132</v>
      </c>
      <c r="C42" s="54">
        <v>4.5</v>
      </c>
      <c r="D42" s="55">
        <v>-1.5</v>
      </c>
      <c r="E42" s="56">
        <f t="shared" si="3"/>
        <v>3</v>
      </c>
      <c r="F42" s="43"/>
      <c r="G42" s="35" t="s">
        <v>92</v>
      </c>
      <c r="H42" s="54">
        <v>7</v>
      </c>
      <c r="I42" s="81">
        <v>3</v>
      </c>
      <c r="J42" s="80">
        <f t="shared" si="4"/>
        <v>10</v>
      </c>
      <c r="K42" s="42"/>
      <c r="L42" s="35" t="s">
        <v>120</v>
      </c>
      <c r="M42" s="54">
        <v>6</v>
      </c>
      <c r="N42" s="55">
        <v>0</v>
      </c>
      <c r="O42" s="56">
        <f t="shared" si="5"/>
        <v>6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133</v>
      </c>
      <c r="C43" s="54">
        <v>5.5</v>
      </c>
      <c r="D43" s="55">
        <v>0</v>
      </c>
      <c r="E43" s="56">
        <f t="shared" si="3"/>
        <v>5.5</v>
      </c>
      <c r="F43" s="43"/>
      <c r="G43" s="35" t="s">
        <v>199</v>
      </c>
      <c r="H43" s="54">
        <v>5.5</v>
      </c>
      <c r="I43" s="81">
        <v>0</v>
      </c>
      <c r="J43" s="80">
        <f t="shared" si="4"/>
        <v>5.5</v>
      </c>
      <c r="K43" s="42"/>
      <c r="L43" s="35" t="s">
        <v>118</v>
      </c>
      <c r="M43" s="54">
        <v>5.5</v>
      </c>
      <c r="N43" s="55">
        <v>-0.5</v>
      </c>
      <c r="O43" s="56">
        <f t="shared" si="5"/>
        <v>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134</v>
      </c>
      <c r="C44" s="54">
        <v>5.5</v>
      </c>
      <c r="D44" s="55">
        <v>-0.5</v>
      </c>
      <c r="E44" s="56">
        <f t="shared" si="3"/>
        <v>5</v>
      </c>
      <c r="F44" s="43"/>
      <c r="G44" s="35" t="s">
        <v>94</v>
      </c>
      <c r="H44" s="54">
        <v>5</v>
      </c>
      <c r="I44" s="81">
        <v>0</v>
      </c>
      <c r="J44" s="80">
        <f t="shared" si="4"/>
        <v>5</v>
      </c>
      <c r="K44" s="42"/>
      <c r="L44" s="35" t="s">
        <v>263</v>
      </c>
      <c r="M44" s="54">
        <v>5.5</v>
      </c>
      <c r="N44" s="55">
        <v>0</v>
      </c>
      <c r="O44" s="56">
        <f t="shared" si="5"/>
        <v>5.5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135</v>
      </c>
      <c r="C45" s="54">
        <v>7.5</v>
      </c>
      <c r="D45" s="55">
        <v>6</v>
      </c>
      <c r="E45" s="56">
        <f t="shared" si="3"/>
        <v>13.5</v>
      </c>
      <c r="F45" s="43"/>
      <c r="G45" s="35" t="s">
        <v>95</v>
      </c>
      <c r="H45" s="54">
        <v>4.5</v>
      </c>
      <c r="I45" s="81">
        <v>-2</v>
      </c>
      <c r="J45" s="80">
        <f t="shared" si="4"/>
        <v>2.5</v>
      </c>
      <c r="K45" s="42"/>
      <c r="L45" s="35" t="s">
        <v>165</v>
      </c>
      <c r="M45" s="54">
        <v>6.5</v>
      </c>
      <c r="N45" s="55">
        <v>0</v>
      </c>
      <c r="O45" s="56">
        <f t="shared" si="5"/>
        <v>6.5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7" t="s">
        <v>247</v>
      </c>
      <c r="C46" s="60">
        <v>5.5</v>
      </c>
      <c r="D46" s="61">
        <v>-0.5</v>
      </c>
      <c r="E46" s="62">
        <f t="shared" si="3"/>
        <v>5</v>
      </c>
      <c r="F46" s="43"/>
      <c r="G46" s="37" t="s">
        <v>156</v>
      </c>
      <c r="H46" s="60">
        <v>7</v>
      </c>
      <c r="I46" s="82">
        <v>1</v>
      </c>
      <c r="J46" s="83">
        <f t="shared" si="4"/>
        <v>8</v>
      </c>
      <c r="K46" s="42"/>
      <c r="L46" s="37" t="s">
        <v>264</v>
      </c>
      <c r="M46" s="60">
        <v>6</v>
      </c>
      <c r="N46" s="61">
        <v>0</v>
      </c>
      <c r="O46" s="62">
        <f t="shared" si="5"/>
        <v>6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8"/>
      <c r="C47" s="63"/>
      <c r="D47" s="64"/>
      <c r="E47" s="65"/>
      <c r="F47" s="43"/>
      <c r="G47" s="38"/>
      <c r="H47" s="63"/>
      <c r="I47" s="84"/>
      <c r="J47" s="65"/>
      <c r="K47" s="44"/>
      <c r="L47" s="38"/>
      <c r="M47" s="63"/>
      <c r="N47" s="64"/>
      <c r="O47" s="65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9" t="s">
        <v>126</v>
      </c>
      <c r="C48" s="66">
        <v>6.5</v>
      </c>
      <c r="D48" s="67">
        <v>-1</v>
      </c>
      <c r="E48" s="77">
        <f t="shared" si="3"/>
        <v>5.5</v>
      </c>
      <c r="F48" s="45"/>
      <c r="G48" s="39" t="s">
        <v>96</v>
      </c>
      <c r="H48" s="66" t="s">
        <v>157</v>
      </c>
      <c r="I48" s="169" t="s">
        <v>157</v>
      </c>
      <c r="J48" s="161" t="s">
        <v>157</v>
      </c>
      <c r="K48" s="44"/>
      <c r="L48" s="39" t="s">
        <v>115</v>
      </c>
      <c r="M48" s="66" t="s">
        <v>157</v>
      </c>
      <c r="N48" s="67" t="s">
        <v>157</v>
      </c>
      <c r="O48" s="77" t="s">
        <v>157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0" t="s">
        <v>257</v>
      </c>
      <c r="C49" s="72" t="s">
        <v>157</v>
      </c>
      <c r="D49" s="73" t="s">
        <v>157</v>
      </c>
      <c r="E49" s="71" t="s">
        <v>157</v>
      </c>
      <c r="F49" s="45"/>
      <c r="G49" s="40" t="s">
        <v>272</v>
      </c>
      <c r="H49" s="72" t="s">
        <v>161</v>
      </c>
      <c r="I49" s="90" t="s">
        <v>161</v>
      </c>
      <c r="J49" s="65" t="s">
        <v>161</v>
      </c>
      <c r="K49" s="44"/>
      <c r="L49" s="47" t="s">
        <v>116</v>
      </c>
      <c r="M49" s="72" t="s">
        <v>157</v>
      </c>
      <c r="N49" s="73" t="s">
        <v>157</v>
      </c>
      <c r="O49" s="71" t="s">
        <v>157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0" t="s">
        <v>140</v>
      </c>
      <c r="C50" s="69" t="s">
        <v>157</v>
      </c>
      <c r="D50" s="70" t="s">
        <v>157</v>
      </c>
      <c r="E50" s="71" t="s">
        <v>157</v>
      </c>
      <c r="F50" s="45"/>
      <c r="G50" s="40" t="s">
        <v>97</v>
      </c>
      <c r="H50" s="69" t="s">
        <v>157</v>
      </c>
      <c r="I50" s="88" t="s">
        <v>157</v>
      </c>
      <c r="J50" s="65" t="s">
        <v>157</v>
      </c>
      <c r="K50" s="44"/>
      <c r="L50" s="40" t="s">
        <v>228</v>
      </c>
      <c r="M50" s="72">
        <v>6</v>
      </c>
      <c r="N50" s="73">
        <v>-0.5</v>
      </c>
      <c r="O50" s="71">
        <f t="shared" si="5"/>
        <v>5.5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0" t="s">
        <v>138</v>
      </c>
      <c r="C51" s="72" t="s">
        <v>161</v>
      </c>
      <c r="D51" s="73" t="s">
        <v>161</v>
      </c>
      <c r="E51" s="71" t="s">
        <v>161</v>
      </c>
      <c r="F51" s="45"/>
      <c r="G51" s="40" t="s">
        <v>258</v>
      </c>
      <c r="H51" s="69" t="s">
        <v>157</v>
      </c>
      <c r="I51" s="88" t="s">
        <v>157</v>
      </c>
      <c r="J51" s="65" t="s">
        <v>157</v>
      </c>
      <c r="K51" s="44"/>
      <c r="L51" s="40" t="s">
        <v>114</v>
      </c>
      <c r="M51" s="72" t="s">
        <v>157</v>
      </c>
      <c r="N51" s="73" t="s">
        <v>157</v>
      </c>
      <c r="O51" s="71" t="s">
        <v>157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7" t="s">
        <v>142</v>
      </c>
      <c r="C52" s="72">
        <v>6</v>
      </c>
      <c r="D52" s="73">
        <v>0</v>
      </c>
      <c r="E52" s="71">
        <f t="shared" si="3"/>
        <v>6</v>
      </c>
      <c r="F52" s="45"/>
      <c r="G52" s="40" t="s">
        <v>259</v>
      </c>
      <c r="H52" s="69">
        <v>6.5</v>
      </c>
      <c r="I52" s="88">
        <v>0</v>
      </c>
      <c r="J52" s="65">
        <f t="shared" si="4"/>
        <v>6.5</v>
      </c>
      <c r="K52" s="44"/>
      <c r="L52" s="40" t="s">
        <v>265</v>
      </c>
      <c r="M52" s="72" t="s">
        <v>161</v>
      </c>
      <c r="N52" s="73" t="s">
        <v>161</v>
      </c>
      <c r="O52" s="71" t="s">
        <v>161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0" t="s">
        <v>141</v>
      </c>
      <c r="C53" s="72">
        <v>6.5</v>
      </c>
      <c r="D53" s="73">
        <v>4</v>
      </c>
      <c r="E53" s="71">
        <f t="shared" si="3"/>
        <v>10.5</v>
      </c>
      <c r="F53" s="45"/>
      <c r="G53" s="40" t="s">
        <v>179</v>
      </c>
      <c r="H53" s="69" t="s">
        <v>157</v>
      </c>
      <c r="I53" s="88" t="s">
        <v>157</v>
      </c>
      <c r="J53" s="65" t="s">
        <v>157</v>
      </c>
      <c r="K53" s="44"/>
      <c r="L53" s="40" t="s">
        <v>182</v>
      </c>
      <c r="M53" s="72" t="s">
        <v>157</v>
      </c>
      <c r="N53" s="73" t="s">
        <v>157</v>
      </c>
      <c r="O53" s="71" t="s">
        <v>157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7" t="s">
        <v>207</v>
      </c>
      <c r="C54" s="72" t="s">
        <v>161</v>
      </c>
      <c r="D54" s="73" t="s">
        <v>161</v>
      </c>
      <c r="E54" s="71" t="s">
        <v>161</v>
      </c>
      <c r="F54" s="45"/>
      <c r="G54" s="40" t="s">
        <v>260</v>
      </c>
      <c r="H54" s="69">
        <v>6</v>
      </c>
      <c r="I54" s="88">
        <v>-0.5</v>
      </c>
      <c r="J54" s="65">
        <f t="shared" si="4"/>
        <v>5.5</v>
      </c>
      <c r="K54" s="44"/>
      <c r="L54" s="40" t="s">
        <v>110</v>
      </c>
      <c r="M54" s="69">
        <v>6.5</v>
      </c>
      <c r="N54" s="70">
        <v>1</v>
      </c>
      <c r="O54" s="71">
        <f t="shared" si="5"/>
        <v>7.5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0" t="s">
        <v>144</v>
      </c>
      <c r="C55" s="69">
        <v>6</v>
      </c>
      <c r="D55" s="70">
        <v>0</v>
      </c>
      <c r="E55" s="71">
        <f t="shared" si="3"/>
        <v>6</v>
      </c>
      <c r="F55" s="45"/>
      <c r="G55" s="40" t="s">
        <v>261</v>
      </c>
      <c r="H55" s="69">
        <v>5.5</v>
      </c>
      <c r="I55" s="88">
        <v>0</v>
      </c>
      <c r="J55" s="65">
        <f t="shared" si="4"/>
        <v>5.5</v>
      </c>
      <c r="K55" s="44"/>
      <c r="L55" s="40" t="s">
        <v>266</v>
      </c>
      <c r="M55" s="69">
        <v>3.5</v>
      </c>
      <c r="N55" s="70">
        <v>0</v>
      </c>
      <c r="O55" s="71">
        <f t="shared" si="5"/>
        <v>3.5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0" t="s">
        <v>145</v>
      </c>
      <c r="C56" s="72">
        <v>6</v>
      </c>
      <c r="D56" s="73">
        <v>-1</v>
      </c>
      <c r="E56" s="71">
        <f t="shared" si="3"/>
        <v>5</v>
      </c>
      <c r="F56" s="45"/>
      <c r="G56" s="40" t="s">
        <v>216</v>
      </c>
      <c r="H56" s="69">
        <v>7</v>
      </c>
      <c r="I56" s="88">
        <v>0</v>
      </c>
      <c r="J56" s="65">
        <f t="shared" si="4"/>
        <v>7</v>
      </c>
      <c r="K56" s="44"/>
      <c r="L56" s="40" t="s">
        <v>246</v>
      </c>
      <c r="M56" s="72">
        <v>4</v>
      </c>
      <c r="N56" s="73">
        <v>0</v>
      </c>
      <c r="O56" s="71">
        <f t="shared" si="5"/>
        <v>4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47" t="s">
        <v>148</v>
      </c>
      <c r="C57" s="72" t="s">
        <v>157</v>
      </c>
      <c r="D57" s="73" t="s">
        <v>157</v>
      </c>
      <c r="E57" s="71" t="s">
        <v>157</v>
      </c>
      <c r="F57" s="45"/>
      <c r="G57" s="129" t="s">
        <v>102</v>
      </c>
      <c r="H57" s="170">
        <v>6.5</v>
      </c>
      <c r="I57" s="171">
        <v>0</v>
      </c>
      <c r="J57" s="65">
        <f t="shared" si="4"/>
        <v>6.5</v>
      </c>
      <c r="K57" s="44"/>
      <c r="L57" s="40" t="s">
        <v>122</v>
      </c>
      <c r="M57" s="72" t="s">
        <v>157</v>
      </c>
      <c r="N57" s="73" t="s">
        <v>157</v>
      </c>
      <c r="O57" s="71" t="s">
        <v>157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0" t="s">
        <v>204</v>
      </c>
      <c r="C58" s="69" t="s">
        <v>157</v>
      </c>
      <c r="D58" s="70" t="s">
        <v>157</v>
      </c>
      <c r="E58" s="71" t="s">
        <v>157</v>
      </c>
      <c r="F58" s="45"/>
      <c r="G58" s="40" t="s">
        <v>42</v>
      </c>
      <c r="H58" s="69" t="s">
        <v>157</v>
      </c>
      <c r="I58" s="88" t="s">
        <v>157</v>
      </c>
      <c r="J58" s="65" t="s">
        <v>157</v>
      </c>
      <c r="K58" s="44"/>
      <c r="L58" s="40" t="s">
        <v>249</v>
      </c>
      <c r="M58" s="69" t="s">
        <v>157</v>
      </c>
      <c r="N58" s="70" t="s">
        <v>157</v>
      </c>
      <c r="O58" s="71" t="s">
        <v>157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1" t="s">
        <v>146</v>
      </c>
      <c r="C59" s="74">
        <v>6</v>
      </c>
      <c r="D59" s="75">
        <v>-0.5</v>
      </c>
      <c r="E59" s="71">
        <f>C59+D59</f>
        <v>5.5</v>
      </c>
      <c r="F59" s="45"/>
      <c r="G59" s="41" t="s">
        <v>42</v>
      </c>
      <c r="H59" s="91" t="s">
        <v>157</v>
      </c>
      <c r="I59" s="92" t="s">
        <v>157</v>
      </c>
      <c r="J59" s="65" t="s">
        <v>157</v>
      </c>
      <c r="K59" s="44"/>
      <c r="L59" s="37" t="s">
        <v>108</v>
      </c>
      <c r="M59" s="150">
        <v>6.5</v>
      </c>
      <c r="N59" s="61">
        <v>0</v>
      </c>
      <c r="O59" s="56">
        <f t="shared" si="5"/>
        <v>6.5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7" t="s">
        <v>149</v>
      </c>
      <c r="C60" s="60">
        <v>1.5</v>
      </c>
      <c r="D60" s="61">
        <v>0</v>
      </c>
      <c r="E60" s="76">
        <f t="shared" si="3"/>
        <v>1.5</v>
      </c>
      <c r="F60" s="43"/>
      <c r="G60" s="37" t="s">
        <v>104</v>
      </c>
      <c r="H60" s="156">
        <v>2</v>
      </c>
      <c r="I60" s="172">
        <v>0</v>
      </c>
      <c r="J60" s="173">
        <f t="shared" si="4"/>
        <v>2</v>
      </c>
      <c r="K60" s="42"/>
      <c r="L60" s="37" t="s">
        <v>125</v>
      </c>
      <c r="M60" s="60">
        <v>-3</v>
      </c>
      <c r="N60" s="61">
        <v>0</v>
      </c>
      <c r="O60" s="76">
        <f t="shared" si="5"/>
        <v>-3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27" t="s">
        <v>21</v>
      </c>
      <c r="C61" s="177">
        <f>20.5/3</f>
        <v>6.833333333333333</v>
      </c>
      <c r="D61" s="168">
        <v>1.5</v>
      </c>
      <c r="E61" s="173">
        <v>0</v>
      </c>
      <c r="F61" s="43"/>
      <c r="G61" s="127" t="s">
        <v>21</v>
      </c>
      <c r="H61" s="177">
        <f>17.5/3</f>
        <v>5.833333333333333</v>
      </c>
      <c r="I61" s="168">
        <v>0</v>
      </c>
      <c r="J61" s="173">
        <v>0</v>
      </c>
      <c r="K61" s="42"/>
      <c r="L61" s="127" t="s">
        <v>21</v>
      </c>
      <c r="M61" s="177">
        <f>18.5/3</f>
        <v>6.166666666666667</v>
      </c>
      <c r="N61" s="168">
        <v>0</v>
      </c>
      <c r="O61" s="173"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2"/>
      <c r="C62" s="1"/>
      <c r="D62" s="1"/>
      <c r="E62" s="20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7" t="s">
        <v>2</v>
      </c>
      <c r="C63" s="118">
        <f>C36+C37+C38+C39+C40+C41+C42+C43+C44+C45+C46+C60</f>
        <v>71</v>
      </c>
      <c r="D63" s="119">
        <f>D36+D37+D38+D39+D40+D41+D42+D43+D44+D45+D46+D60+D61</f>
        <v>18</v>
      </c>
      <c r="E63" s="120">
        <f>C63+D63</f>
        <v>89</v>
      </c>
      <c r="F63" s="28"/>
      <c r="G63" s="126" t="s">
        <v>2</v>
      </c>
      <c r="H63" s="125">
        <f>H36+H37+H38+H39+H40+H41+H42+H43+H44+H45+H46+H60</f>
        <v>67.5</v>
      </c>
      <c r="I63" s="124">
        <f>I36+I37+I38+I39+I40+I41+I42+I43+I44+I45+I46+I60+I61</f>
        <v>4.5</v>
      </c>
      <c r="J63" s="123">
        <f>H63+I63</f>
        <v>72</v>
      </c>
      <c r="K63" s="32"/>
      <c r="L63" s="139" t="s">
        <v>2</v>
      </c>
      <c r="M63" s="140">
        <f>M36+M59+M38+M39+M40+M41+M42+M43+M44+M45+M46+M60</f>
        <v>64</v>
      </c>
      <c r="N63" s="141">
        <f>N36+N59+N38+N39+N40+N41+N42+N43+N44+N45+N46+N60+N61</f>
        <v>-2.5</v>
      </c>
      <c r="O63" s="142">
        <f>M63+N63</f>
        <v>61.5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1"/>
      <c r="T101" s="11"/>
      <c r="U101" s="11"/>
      <c r="V101" s="11"/>
      <c r="W101" s="11"/>
      <c r="X101" s="11"/>
      <c r="Y101" s="11"/>
      <c r="Z101" s="11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1"/>
      <c r="T102" s="11"/>
      <c r="U102" s="11"/>
      <c r="V102" s="11"/>
      <c r="W102" s="11"/>
      <c r="X102" s="11"/>
      <c r="Y102" s="11"/>
      <c r="Z102" s="11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 perego</cp:lastModifiedBy>
  <cp:lastPrinted>2016-10-24T07:28:31Z</cp:lastPrinted>
  <dcterms:created xsi:type="dcterms:W3CDTF">2002-09-25T09:56:24Z</dcterms:created>
  <dcterms:modified xsi:type="dcterms:W3CDTF">2017-05-10T13:04:47Z</dcterms:modified>
  <cp:category/>
  <cp:version/>
  <cp:contentType/>
  <cp:contentStatus/>
</cp:coreProperties>
</file>