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9"/>
  </bookViews>
  <sheets>
    <sheet name="01T" sheetId="1" r:id="rId1"/>
    <sheet name="02T" sheetId="2" r:id="rId2"/>
    <sheet name="03T" sheetId="3" r:id="rId3"/>
    <sheet name="04T" sheetId="4" r:id="rId4"/>
    <sheet name="05T" sheetId="5" r:id="rId5"/>
    <sheet name="06T" sheetId="6" r:id="rId6"/>
    <sheet name="07T" sheetId="7" r:id="rId7"/>
    <sheet name="08T" sheetId="8" r:id="rId8"/>
    <sheet name="09T" sheetId="9" r:id="rId9"/>
    <sheet name="10T" sheetId="10" r:id="rId10"/>
  </sheets>
  <definedNames/>
  <calcPr fullCalcOnLoad="1"/>
</workbook>
</file>

<file path=xl/sharedStrings.xml><?xml version="1.0" encoding="utf-8"?>
<sst xmlns="http://schemas.openxmlformats.org/spreadsheetml/2006/main" count="2785" uniqueCount="264">
  <si>
    <t>Giocatori</t>
  </si>
  <si>
    <t>Tot.</t>
  </si>
  <si>
    <t>Risultato</t>
  </si>
  <si>
    <t>B/M</t>
  </si>
  <si>
    <t>Voti</t>
  </si>
  <si>
    <t>PONGWILLUSTY (3-4-3)</t>
  </si>
  <si>
    <t>BECCAGOL (3-4-3)</t>
  </si>
  <si>
    <t>ATENEO TEAM (3-4-3)</t>
  </si>
  <si>
    <t>10^ TAPPA:</t>
  </si>
  <si>
    <t>1^ TAPPA:</t>
  </si>
  <si>
    <t>IL GEKO (SA) (3-4-3)</t>
  </si>
  <si>
    <t>2^ TAPPA:</t>
  </si>
  <si>
    <t>3^ TAPPA:</t>
  </si>
  <si>
    <t>4^ TAPPA:</t>
  </si>
  <si>
    <t>5^ TAPPA:</t>
  </si>
  <si>
    <t>6^ TAPPA:</t>
  </si>
  <si>
    <t>7^ TAPPA:</t>
  </si>
  <si>
    <t>8^ TAPPA:</t>
  </si>
  <si>
    <t>9^ TAPPA:</t>
  </si>
  <si>
    <t>Modificatore</t>
  </si>
  <si>
    <t>Coppa dei Migliori DUSTY - Best Cup 2018/2019</t>
  </si>
  <si>
    <t>FC ECEPORKOZIO (3-4-3)</t>
  </si>
  <si>
    <t>FC PIEVERLY HILLS (3-4-3)</t>
  </si>
  <si>
    <t>Acerbi</t>
  </si>
  <si>
    <t>Criscito</t>
  </si>
  <si>
    <t>Adnan</t>
  </si>
  <si>
    <t>Marusic</t>
  </si>
  <si>
    <t>Ramirez</t>
  </si>
  <si>
    <t>Pasalic</t>
  </si>
  <si>
    <t>Joao Pedro</t>
  </si>
  <si>
    <t>Icardi</t>
  </si>
  <si>
    <t>N.G.</t>
  </si>
  <si>
    <t>Pavoletti</t>
  </si>
  <si>
    <t>Defrel</t>
  </si>
  <si>
    <t>n.g.</t>
  </si>
  <si>
    <t>Babacar</t>
  </si>
  <si>
    <t>Barrow</t>
  </si>
  <si>
    <t>s.v.</t>
  </si>
  <si>
    <t>Kownacki</t>
  </si>
  <si>
    <t>Borini</t>
  </si>
  <si>
    <t>Castro</t>
  </si>
  <si>
    <t>Castagne</t>
  </si>
  <si>
    <t>Calabria</t>
  </si>
  <si>
    <t>Mario Rui</t>
  </si>
  <si>
    <t>All. Ancelotti</t>
  </si>
  <si>
    <t>Handanovic</t>
  </si>
  <si>
    <t>Milenkovic</t>
  </si>
  <si>
    <t>Tonelli</t>
  </si>
  <si>
    <t>Chiellini</t>
  </si>
  <si>
    <t>Zajic</t>
  </si>
  <si>
    <t>Di Gaudio</t>
  </si>
  <si>
    <t>Nainggolan</t>
  </si>
  <si>
    <t>Praet</t>
  </si>
  <si>
    <t>Berardi</t>
  </si>
  <si>
    <t>Keità B.</t>
  </si>
  <si>
    <t>Zaza</t>
  </si>
  <si>
    <t>Padelli</t>
  </si>
  <si>
    <t>Ciofani</t>
  </si>
  <si>
    <t>Callejon</t>
  </si>
  <si>
    <t>Pinamonti</t>
  </si>
  <si>
    <t>Hiljemark</t>
  </si>
  <si>
    <t>Bernardeschi</t>
  </si>
  <si>
    <t>Can</t>
  </si>
  <si>
    <t>Biglia</t>
  </si>
  <si>
    <t>Asamoah</t>
  </si>
  <si>
    <t>Masiello</t>
  </si>
  <si>
    <t>Palomino</t>
  </si>
  <si>
    <t>Benatia</t>
  </si>
  <si>
    <t>All. De Zerbi</t>
  </si>
  <si>
    <t>Marchetti</t>
  </si>
  <si>
    <t>Koulibaly</t>
  </si>
  <si>
    <t>Manolas</t>
  </si>
  <si>
    <t>De Vrij</t>
  </si>
  <si>
    <t>Milinkovic-Savic</t>
  </si>
  <si>
    <t>Pjanic</t>
  </si>
  <si>
    <t>Zielinski</t>
  </si>
  <si>
    <t>Gagliardini</t>
  </si>
  <si>
    <t>Milik</t>
  </si>
  <si>
    <t>Mandzukic</t>
  </si>
  <si>
    <t>Martinez L.</t>
  </si>
  <si>
    <t>Sorrentino</t>
  </si>
  <si>
    <t>Di Francesco F.</t>
  </si>
  <si>
    <t>Stepinski</t>
  </si>
  <si>
    <t>Farias</t>
  </si>
  <si>
    <t>Falcinelli</t>
  </si>
  <si>
    <t>Lazzari M.</t>
  </si>
  <si>
    <t>Lulic</t>
  </si>
  <si>
    <t>Linetty</t>
  </si>
  <si>
    <t>Svanberg</t>
  </si>
  <si>
    <t>Srna</t>
  </si>
  <si>
    <t>Cacciatore</t>
  </si>
  <si>
    <t>Miranda</t>
  </si>
  <si>
    <t>All. Inzaghi S.</t>
  </si>
  <si>
    <t>Szczesny</t>
  </si>
  <si>
    <t>Bonucci</t>
  </si>
  <si>
    <t>Biraschi</t>
  </si>
  <si>
    <t>Rodriguez R.</t>
  </si>
  <si>
    <t>Luis Alberto</t>
  </si>
  <si>
    <t>Chiesa</t>
  </si>
  <si>
    <t>Bonaventura</t>
  </si>
  <si>
    <t>De Paul</t>
  </si>
  <si>
    <t>Dzeko</t>
  </si>
  <si>
    <t>Lasagna</t>
  </si>
  <si>
    <t>Politano</t>
  </si>
  <si>
    <t>Perin</t>
  </si>
  <si>
    <t>Machis</t>
  </si>
  <si>
    <t>Medeiros</t>
  </si>
  <si>
    <t>Matuidi</t>
  </si>
  <si>
    <t>Lucas Leiva</t>
  </si>
  <si>
    <t>Bennacer</t>
  </si>
  <si>
    <t>Ionita</t>
  </si>
  <si>
    <t>Bani</t>
  </si>
  <si>
    <t>Zampano</t>
  </si>
  <si>
    <t>Zukanovic</t>
  </si>
  <si>
    <t>Troost-Ekong</t>
  </si>
  <si>
    <t>Mbaye</t>
  </si>
  <si>
    <t>All. Pioli</t>
  </si>
  <si>
    <t>Strakosha</t>
  </si>
  <si>
    <t>De Silvestri</t>
  </si>
  <si>
    <t>Kolarov</t>
  </si>
  <si>
    <t>Gosens</t>
  </si>
  <si>
    <t>Ilicic</t>
  </si>
  <si>
    <t>Allan</t>
  </si>
  <si>
    <t>Birsa</t>
  </si>
  <si>
    <t>Correa</t>
  </si>
  <si>
    <t>Insigne</t>
  </si>
  <si>
    <t>Mertens</t>
  </si>
  <si>
    <t>Proto</t>
  </si>
  <si>
    <t>El Shaarawy</t>
  </si>
  <si>
    <t>Petagna</t>
  </si>
  <si>
    <t>Cuadrado</t>
  </si>
  <si>
    <t>Pulgar</t>
  </si>
  <si>
    <t>Magnanelli</t>
  </si>
  <si>
    <t>Sala</t>
  </si>
  <si>
    <t>Karsdorp</t>
  </si>
  <si>
    <t>Pisacane</t>
  </si>
  <si>
    <t>no</t>
  </si>
  <si>
    <t>All. Di Francesco</t>
  </si>
  <si>
    <t>Audero</t>
  </si>
  <si>
    <t>Alex Sandro</t>
  </si>
  <si>
    <t>Izzo</t>
  </si>
  <si>
    <t>Florenzi</t>
  </si>
  <si>
    <t>Meitè</t>
  </si>
  <si>
    <t>Parolo</t>
  </si>
  <si>
    <t>Romulo</t>
  </si>
  <si>
    <t>Ekdal</t>
  </si>
  <si>
    <t>Pjaca</t>
  </si>
  <si>
    <t>Immobile</t>
  </si>
  <si>
    <t>Gomez A.</t>
  </si>
  <si>
    <t>Lafont</t>
  </si>
  <si>
    <t>Rigoni E.</t>
  </si>
  <si>
    <t>Ceravolo</t>
  </si>
  <si>
    <t>Kluivert</t>
  </si>
  <si>
    <t>Krunic</t>
  </si>
  <si>
    <t>Missiroli</t>
  </si>
  <si>
    <t>Nzonzi</t>
  </si>
  <si>
    <t>Di Lorenzo</t>
  </si>
  <si>
    <t>Romagna</t>
  </si>
  <si>
    <t>Mattiello</t>
  </si>
  <si>
    <t>All. Allegri</t>
  </si>
  <si>
    <t>ATENEO TEAM (4-3-3)</t>
  </si>
  <si>
    <t>Cragno</t>
  </si>
  <si>
    <t>Djuricic</t>
  </si>
  <si>
    <t>Verdi</t>
  </si>
  <si>
    <t>Dijks</t>
  </si>
  <si>
    <t>S.V.</t>
  </si>
  <si>
    <t>Rafael A.</t>
  </si>
  <si>
    <t>Quagliarella</t>
  </si>
  <si>
    <t>Dybala</t>
  </si>
  <si>
    <t>Consigli</t>
  </si>
  <si>
    <t>Pegolo</t>
  </si>
  <si>
    <t>Ciano</t>
  </si>
  <si>
    <t>Musacchio</t>
  </si>
  <si>
    <t>Skorupski</t>
  </si>
  <si>
    <t>Inglese</t>
  </si>
  <si>
    <t>Bradaric</t>
  </si>
  <si>
    <t>All. Gasperini</t>
  </si>
  <si>
    <t>Douglas Costa</t>
  </si>
  <si>
    <t>Bentancur</t>
  </si>
  <si>
    <t>Magnani</t>
  </si>
  <si>
    <t>Skriniar</t>
  </si>
  <si>
    <t>Pasqual</t>
  </si>
  <si>
    <t>Palacio</t>
  </si>
  <si>
    <t>Padoin</t>
  </si>
  <si>
    <t>Karnezis</t>
  </si>
  <si>
    <t>Adjapong</t>
  </si>
  <si>
    <t>Ospina</t>
  </si>
  <si>
    <t>Caprari</t>
  </si>
  <si>
    <t>Berisha V.</t>
  </si>
  <si>
    <t>Djurucic</t>
  </si>
  <si>
    <t>Khedira</t>
  </si>
  <si>
    <t>Radu</t>
  </si>
  <si>
    <t>Silvestre</t>
  </si>
  <si>
    <t>Ghoulam</t>
  </si>
  <si>
    <t>Ariaudo</t>
  </si>
  <si>
    <t>Bessa</t>
  </si>
  <si>
    <t>Barzagli</t>
  </si>
  <si>
    <t>Bastos</t>
  </si>
  <si>
    <t>Caceres</t>
  </si>
  <si>
    <t>Antonelli</t>
  </si>
  <si>
    <t>Iago Falque</t>
  </si>
  <si>
    <t>Lazovic</t>
  </si>
  <si>
    <t>Rogerio</t>
  </si>
  <si>
    <t>Saponara</t>
  </si>
  <si>
    <t>Matri</t>
  </si>
  <si>
    <t>Mirallas</t>
  </si>
  <si>
    <t>Ciciretti</t>
  </si>
  <si>
    <t>Poli</t>
  </si>
  <si>
    <t>Rugani</t>
  </si>
  <si>
    <t>Abate</t>
  </si>
  <si>
    <t>FC PIEVERLY HILLS (4-3-3)</t>
  </si>
  <si>
    <t>Duncan</t>
  </si>
  <si>
    <t>Kurtic</t>
  </si>
  <si>
    <t>Grassi</t>
  </si>
  <si>
    <t>Helander</t>
  </si>
  <si>
    <t>De Roon</t>
  </si>
  <si>
    <t>Biabiany</t>
  </si>
  <si>
    <t>Behrami</t>
  </si>
  <si>
    <t>Eysseric</t>
  </si>
  <si>
    <t>Zaniolo</t>
  </si>
  <si>
    <t>Ansaldi</t>
  </si>
  <si>
    <t>Perotti</t>
  </si>
  <si>
    <t>Ceppitelli</t>
  </si>
  <si>
    <t>Meret</t>
  </si>
  <si>
    <t>Freuler</t>
  </si>
  <si>
    <t>Obi</t>
  </si>
  <si>
    <t>Klavan</t>
  </si>
  <si>
    <t>Sau</t>
  </si>
  <si>
    <t>(-0,5)</t>
  </si>
  <si>
    <t>Siligardi</t>
  </si>
  <si>
    <t>D'Alessandro</t>
  </si>
  <si>
    <t>Maiello</t>
  </si>
  <si>
    <t>Radu S.</t>
  </si>
  <si>
    <t>Salamon</t>
  </si>
  <si>
    <t>Radovanovic</t>
  </si>
  <si>
    <t>Tomovic</t>
  </si>
  <si>
    <t>IL GEKO (SA) (3-5-2)</t>
  </si>
  <si>
    <t>Radu A.</t>
  </si>
  <si>
    <t>Vodisek</t>
  </si>
  <si>
    <t>Dabo</t>
  </si>
  <si>
    <t>Favilli</t>
  </si>
  <si>
    <t>Conti</t>
  </si>
  <si>
    <t>Aina</t>
  </si>
  <si>
    <t>Paquetà</t>
  </si>
  <si>
    <t>Simeone</t>
  </si>
  <si>
    <t>De Rossi</t>
  </si>
  <si>
    <t>Peluso</t>
  </si>
  <si>
    <t>Iacoponi</t>
  </si>
  <si>
    <t>Okaka Chuka</t>
  </si>
  <si>
    <t>Troots-Ekong</t>
  </si>
  <si>
    <t>Gabbiadini</t>
  </si>
  <si>
    <t>Beghetto</t>
  </si>
  <si>
    <t>Krajnc</t>
  </si>
  <si>
    <t>Calabresi</t>
  </si>
  <si>
    <t>Sprocati</t>
  </si>
  <si>
    <t>Viviani</t>
  </si>
  <si>
    <t>Djimsiti</t>
  </si>
  <si>
    <t>Bonifazi</t>
  </si>
  <si>
    <t>Piatek</t>
  </si>
  <si>
    <t>Cedric Soares</t>
  </si>
  <si>
    <t>Cerri</t>
  </si>
  <si>
    <t>Pellegrini Lu.</t>
  </si>
  <si>
    <t>Castillejo</t>
  </si>
  <si>
    <t>Boga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</si>
</sst>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&quot;Attivo&quot;;&quot;Attivo&quot;;&quot;Inattivo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i/>
      <sz val="15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7030A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45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8" fontId="0" fillId="0" borderId="0" applyFont="0" applyFill="0" applyBorder="0" applyAlignment="0" applyProtection="0"/>
    <xf numFmtId="0" fontId="4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0" fontId="48" fillId="2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/>
    </xf>
    <xf numFmtId="189" fontId="8" fillId="2" borderId="1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2" fontId="4" fillId="25" borderId="0" xfId="0" applyNumberFormat="1" applyFont="1" applyFill="1" applyBorder="1" applyAlignment="1">
      <alignment horizontal="center"/>
    </xf>
    <xf numFmtId="0" fontId="15" fillId="25" borderId="0" xfId="0" applyNumberFormat="1" applyFont="1" applyFill="1" applyBorder="1" applyAlignment="1" quotePrefix="1">
      <alignment horizontal="center"/>
    </xf>
    <xf numFmtId="0" fontId="9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12" fillId="25" borderId="12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1" fontId="4" fillId="25" borderId="0" xfId="0" applyNumberFormat="1" applyFont="1" applyFill="1" applyBorder="1" applyAlignment="1">
      <alignment horizontal="center"/>
    </xf>
    <xf numFmtId="0" fontId="7" fillId="25" borderId="12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1" fillId="26" borderId="13" xfId="0" applyNumberFormat="1" applyFont="1" applyFill="1" applyBorder="1" applyAlignment="1">
      <alignment horizontal="left"/>
    </xf>
    <xf numFmtId="0" fontId="1" fillId="26" borderId="10" xfId="0" applyNumberFormat="1" applyFont="1" applyFill="1" applyBorder="1" applyAlignment="1">
      <alignment horizontal="left"/>
    </xf>
    <xf numFmtId="0" fontId="1" fillId="26" borderId="14" xfId="0" applyNumberFormat="1" applyFont="1" applyFill="1" applyBorder="1" applyAlignment="1">
      <alignment horizontal="left"/>
    </xf>
    <xf numFmtId="0" fontId="0" fillId="26" borderId="14" xfId="0" applyNumberFormat="1" applyFont="1" applyFill="1" applyBorder="1" applyAlignment="1">
      <alignment horizontal="left"/>
    </xf>
    <xf numFmtId="0" fontId="0" fillId="26" borderId="13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26" borderId="14" xfId="0" applyNumberFormat="1" applyFill="1" applyBorder="1" applyAlignment="1">
      <alignment horizontal="left"/>
    </xf>
    <xf numFmtId="189" fontId="1" fillId="25" borderId="0" xfId="0" applyNumberFormat="1" applyFont="1" applyFill="1" applyBorder="1" applyAlignment="1">
      <alignment horizontal="center"/>
    </xf>
    <xf numFmtId="189" fontId="0" fillId="25" borderId="0" xfId="0" applyNumberFormat="1" applyFill="1" applyBorder="1" applyAlignment="1">
      <alignment/>
    </xf>
    <xf numFmtId="189" fontId="0" fillId="25" borderId="0" xfId="0" applyNumberFormat="1" applyFont="1" applyFill="1" applyBorder="1" applyAlignment="1">
      <alignment horizontal="center"/>
    </xf>
    <xf numFmtId="189" fontId="0" fillId="25" borderId="0" xfId="0" applyNumberFormat="1" applyFont="1" applyFill="1" applyBorder="1" applyAlignment="1">
      <alignment/>
    </xf>
    <xf numFmtId="0" fontId="0" fillId="26" borderId="10" xfId="0" applyNumberFormat="1" applyFont="1" applyFill="1" applyBorder="1" applyAlignment="1">
      <alignment horizontal="left"/>
    </xf>
    <xf numFmtId="0" fontId="0" fillId="26" borderId="10" xfId="0" applyNumberFormat="1" applyFont="1" applyFill="1" applyBorder="1" applyAlignment="1">
      <alignment horizontal="left"/>
    </xf>
    <xf numFmtId="0" fontId="0" fillId="26" borderId="13" xfId="0" applyNumberFormat="1" applyFont="1" applyFill="1" applyBorder="1" applyAlignment="1">
      <alignment horizontal="left"/>
    </xf>
    <xf numFmtId="189" fontId="1" fillId="26" borderId="15" xfId="0" applyNumberFormat="1" applyFont="1" applyFill="1" applyBorder="1" applyAlignment="1">
      <alignment horizontal="center"/>
    </xf>
    <xf numFmtId="0" fontId="1" fillId="26" borderId="16" xfId="0" applyNumberFormat="1" applyFont="1" applyFill="1" applyBorder="1" applyAlignment="1">
      <alignment horizontal="center"/>
    </xf>
    <xf numFmtId="189" fontId="1" fillId="26" borderId="17" xfId="0" applyNumberFormat="1" applyFont="1" applyFill="1" applyBorder="1" applyAlignment="1">
      <alignment horizontal="center"/>
    </xf>
    <xf numFmtId="189" fontId="1" fillId="26" borderId="18" xfId="0" applyNumberFormat="1" applyFont="1" applyFill="1" applyBorder="1" applyAlignment="1">
      <alignment horizontal="center"/>
    </xf>
    <xf numFmtId="0" fontId="1" fillId="26" borderId="19" xfId="0" applyNumberFormat="1" applyFont="1" applyFill="1" applyBorder="1" applyAlignment="1">
      <alignment horizontal="center"/>
    </xf>
    <xf numFmtId="189" fontId="1" fillId="26" borderId="20" xfId="0" applyNumberFormat="1" applyFont="1" applyFill="1" applyBorder="1" applyAlignment="1">
      <alignment horizontal="center"/>
    </xf>
    <xf numFmtId="0" fontId="10" fillId="26" borderId="10" xfId="0" applyNumberFormat="1" applyFont="1" applyFill="1" applyBorder="1" applyAlignment="1">
      <alignment horizontal="left"/>
    </xf>
    <xf numFmtId="189" fontId="10" fillId="26" borderId="18" xfId="0" applyNumberFormat="1" applyFont="1" applyFill="1" applyBorder="1" applyAlignment="1">
      <alignment horizontal="center"/>
    </xf>
    <xf numFmtId="0" fontId="10" fillId="26" borderId="19" xfId="0" applyNumberFormat="1" applyFont="1" applyFill="1" applyBorder="1" applyAlignment="1">
      <alignment horizontal="center"/>
    </xf>
    <xf numFmtId="189" fontId="10" fillId="26" borderId="20" xfId="0" applyNumberFormat="1" applyFont="1" applyFill="1" applyBorder="1" applyAlignment="1">
      <alignment horizontal="center"/>
    </xf>
    <xf numFmtId="189" fontId="1" fillId="26" borderId="21" xfId="0" applyNumberFormat="1" applyFont="1" applyFill="1" applyBorder="1" applyAlignment="1">
      <alignment horizontal="center"/>
    </xf>
    <xf numFmtId="0" fontId="1" fillId="26" borderId="22" xfId="0" applyNumberFormat="1" applyFont="1" applyFill="1" applyBorder="1" applyAlignment="1">
      <alignment horizontal="center"/>
    </xf>
    <xf numFmtId="189" fontId="1" fillId="26" borderId="23" xfId="0" applyNumberFormat="1" applyFont="1" applyFill="1" applyBorder="1" applyAlignment="1">
      <alignment horizontal="center"/>
    </xf>
    <xf numFmtId="189" fontId="0" fillId="26" borderId="0" xfId="0" applyNumberFormat="1" applyFont="1" applyFill="1" applyBorder="1" applyAlignment="1">
      <alignment horizontal="left"/>
    </xf>
    <xf numFmtId="0" fontId="0" fillId="26" borderId="24" xfId="0" applyNumberFormat="1" applyFont="1" applyFill="1" applyBorder="1" applyAlignment="1">
      <alignment horizontal="left"/>
    </xf>
    <xf numFmtId="189" fontId="0" fillId="26" borderId="11" xfId="0" applyNumberFormat="1" applyFont="1" applyFill="1" applyBorder="1" applyAlignment="1">
      <alignment horizontal="center"/>
    </xf>
    <xf numFmtId="189" fontId="0" fillId="26" borderId="15" xfId="0" applyNumberFormat="1" applyFill="1" applyBorder="1" applyAlignment="1">
      <alignment horizontal="center"/>
    </xf>
    <xf numFmtId="0" fontId="0" fillId="26" borderId="16" xfId="0" applyNumberFormat="1" applyFill="1" applyBorder="1" applyAlignment="1">
      <alignment horizontal="center"/>
    </xf>
    <xf numFmtId="189" fontId="0" fillId="26" borderId="17" xfId="0" applyNumberFormat="1" applyFont="1" applyFill="1" applyBorder="1" applyAlignment="1">
      <alignment horizontal="center"/>
    </xf>
    <xf numFmtId="189" fontId="0" fillId="26" borderId="18" xfId="0" applyNumberFormat="1" applyFill="1" applyBorder="1" applyAlignment="1">
      <alignment horizontal="center"/>
    </xf>
    <xf numFmtId="0" fontId="0" fillId="26" borderId="19" xfId="0" applyNumberFormat="1" applyFill="1" applyBorder="1" applyAlignment="1">
      <alignment horizontal="center"/>
    </xf>
    <xf numFmtId="189" fontId="0" fillId="26" borderId="20" xfId="0" applyNumberFormat="1" applyFont="1" applyFill="1" applyBorder="1" applyAlignment="1">
      <alignment horizontal="center"/>
    </xf>
    <xf numFmtId="189" fontId="0" fillId="26" borderId="18" xfId="0" applyNumberFormat="1" applyFont="1" applyFill="1" applyBorder="1" applyAlignment="1">
      <alignment horizontal="center"/>
    </xf>
    <xf numFmtId="0" fontId="0" fillId="26" borderId="19" xfId="0" applyNumberFormat="1" applyFont="1" applyFill="1" applyBorder="1" applyAlignment="1">
      <alignment horizontal="center"/>
    </xf>
    <xf numFmtId="189" fontId="0" fillId="26" borderId="25" xfId="0" applyNumberFormat="1" applyFill="1" applyBorder="1" applyAlignment="1">
      <alignment horizontal="center"/>
    </xf>
    <xf numFmtId="0" fontId="0" fillId="26" borderId="22" xfId="0" applyNumberFormat="1" applyFill="1" applyBorder="1" applyAlignment="1">
      <alignment horizontal="center"/>
    </xf>
    <xf numFmtId="189" fontId="1" fillId="26" borderId="26" xfId="0" applyNumberFormat="1" applyFont="1" applyFill="1" applyBorder="1" applyAlignment="1">
      <alignment horizontal="center"/>
    </xf>
    <xf numFmtId="0" fontId="1" fillId="26" borderId="27" xfId="0" applyNumberFormat="1" applyFont="1" applyFill="1" applyBorder="1" applyAlignment="1">
      <alignment horizontal="center"/>
    </xf>
    <xf numFmtId="189" fontId="1" fillId="26" borderId="11" xfId="0" applyNumberFormat="1" applyFont="1" applyFill="1" applyBorder="1" applyAlignment="1">
      <alignment horizontal="center"/>
    </xf>
    <xf numFmtId="0" fontId="1" fillId="26" borderId="11" xfId="0" applyNumberFormat="1" applyFont="1" applyFill="1" applyBorder="1" applyAlignment="1">
      <alignment horizontal="center"/>
    </xf>
    <xf numFmtId="0" fontId="1" fillId="26" borderId="28" xfId="0" applyNumberFormat="1" applyFont="1" applyFill="1" applyBorder="1" applyAlignment="1">
      <alignment horizontal="center"/>
    </xf>
    <xf numFmtId="189" fontId="1" fillId="26" borderId="29" xfId="0" applyNumberFormat="1" applyFont="1" applyFill="1" applyBorder="1" applyAlignment="1">
      <alignment horizontal="center"/>
    </xf>
    <xf numFmtId="0" fontId="0" fillId="26" borderId="0" xfId="0" applyNumberFormat="1" applyFont="1" applyFill="1" applyBorder="1" applyAlignment="1">
      <alignment horizontal="left"/>
    </xf>
    <xf numFmtId="189" fontId="0" fillId="26" borderId="15" xfId="0" applyNumberFormat="1" applyFont="1" applyFill="1" applyBorder="1" applyAlignment="1">
      <alignment horizontal="center"/>
    </xf>
    <xf numFmtId="0" fontId="0" fillId="26" borderId="27" xfId="0" applyNumberFormat="1" applyFont="1" applyFill="1" applyBorder="1" applyAlignment="1">
      <alignment horizontal="center"/>
    </xf>
    <xf numFmtId="189" fontId="0" fillId="26" borderId="30" xfId="0" applyNumberFormat="1" applyFont="1" applyFill="1" applyBorder="1" applyAlignment="1">
      <alignment horizontal="center"/>
    </xf>
    <xf numFmtId="0" fontId="0" fillId="26" borderId="11" xfId="0" applyNumberFormat="1" applyFill="1" applyBorder="1" applyAlignment="1">
      <alignment horizontal="center"/>
    </xf>
    <xf numFmtId="189" fontId="0" fillId="26" borderId="11" xfId="0" applyNumberFormat="1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189" fontId="0" fillId="26" borderId="21" xfId="0" applyNumberFormat="1" applyFill="1" applyBorder="1" applyAlignment="1">
      <alignment horizontal="center"/>
    </xf>
    <xf numFmtId="0" fontId="0" fillId="26" borderId="28" xfId="0" applyNumberFormat="1" applyFill="1" applyBorder="1" applyAlignment="1">
      <alignment horizontal="center"/>
    </xf>
    <xf numFmtId="189" fontId="1" fillId="26" borderId="31" xfId="0" applyNumberFormat="1" applyFont="1" applyFill="1" applyBorder="1" applyAlignment="1">
      <alignment horizontal="center"/>
    </xf>
    <xf numFmtId="189" fontId="0" fillId="26" borderId="18" xfId="0" applyNumberFormat="1" applyFont="1" applyFill="1" applyBorder="1" applyAlignment="1">
      <alignment horizontal="center"/>
    </xf>
    <xf numFmtId="0" fontId="0" fillId="26" borderId="19" xfId="0" applyNumberFormat="1" applyFont="1" applyFill="1" applyBorder="1" applyAlignment="1">
      <alignment horizontal="center"/>
    </xf>
    <xf numFmtId="189" fontId="0" fillId="26" borderId="11" xfId="0" applyNumberFormat="1" applyFont="1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0" fontId="9" fillId="25" borderId="11" xfId="0" applyFont="1" applyFill="1" applyBorder="1" applyAlignment="1">
      <alignment/>
    </xf>
    <xf numFmtId="0" fontId="18" fillId="27" borderId="32" xfId="0" applyNumberFormat="1" applyFont="1" applyFill="1" applyBorder="1" applyAlignment="1">
      <alignment horizontal="center"/>
    </xf>
    <xf numFmtId="189" fontId="0" fillId="26" borderId="20" xfId="0" applyNumberFormat="1" applyFont="1" applyFill="1" applyBorder="1" applyAlignment="1">
      <alignment horizontal="center"/>
    </xf>
    <xf numFmtId="0" fontId="13" fillId="27" borderId="32" xfId="0" applyNumberFormat="1" applyFont="1" applyFill="1" applyBorder="1" applyAlignment="1">
      <alignment/>
    </xf>
    <xf numFmtId="189" fontId="17" fillId="27" borderId="33" xfId="0" applyNumberFormat="1" applyFont="1" applyFill="1" applyBorder="1" applyAlignment="1" quotePrefix="1">
      <alignment horizontal="center" vertical="center"/>
    </xf>
    <xf numFmtId="189" fontId="17" fillId="27" borderId="34" xfId="0" applyNumberFormat="1" applyFont="1" applyFill="1" applyBorder="1" applyAlignment="1" quotePrefix="1">
      <alignment horizontal="center" vertical="center"/>
    </xf>
    <xf numFmtId="189" fontId="19" fillId="27" borderId="32" xfId="0" applyNumberFormat="1" applyFont="1" applyFill="1" applyBorder="1" applyAlignment="1" quotePrefix="1">
      <alignment horizontal="center" vertical="center"/>
    </xf>
    <xf numFmtId="0" fontId="18" fillId="28" borderId="32" xfId="0" applyNumberFormat="1" applyFont="1" applyFill="1" applyBorder="1" applyAlignment="1">
      <alignment horizontal="center"/>
    </xf>
    <xf numFmtId="0" fontId="13" fillId="28" borderId="32" xfId="0" applyNumberFormat="1" applyFont="1" applyFill="1" applyBorder="1" applyAlignment="1">
      <alignment/>
    </xf>
    <xf numFmtId="189" fontId="17" fillId="28" borderId="33" xfId="0" applyNumberFormat="1" applyFont="1" applyFill="1" applyBorder="1" applyAlignment="1" quotePrefix="1">
      <alignment horizontal="center" vertical="center"/>
    </xf>
    <xf numFmtId="189" fontId="17" fillId="28" borderId="34" xfId="0" applyNumberFormat="1" applyFont="1" applyFill="1" applyBorder="1" applyAlignment="1" quotePrefix="1">
      <alignment horizontal="center" vertical="center"/>
    </xf>
    <xf numFmtId="189" fontId="19" fillId="28" borderId="32" xfId="0" applyNumberFormat="1" applyFont="1" applyFill="1" applyBorder="1" applyAlignment="1" quotePrefix="1">
      <alignment horizontal="center" vertical="center"/>
    </xf>
    <xf numFmtId="0" fontId="54" fillId="29" borderId="32" xfId="0" applyNumberFormat="1" applyFont="1" applyFill="1" applyBorder="1" applyAlignment="1">
      <alignment horizontal="center"/>
    </xf>
    <xf numFmtId="189" fontId="55" fillId="29" borderId="32" xfId="0" applyNumberFormat="1" applyFont="1" applyFill="1" applyBorder="1" applyAlignment="1" quotePrefix="1">
      <alignment horizontal="center" vertical="center"/>
    </xf>
    <xf numFmtId="189" fontId="56" fillId="29" borderId="34" xfId="0" applyNumberFormat="1" applyFont="1" applyFill="1" applyBorder="1" applyAlignment="1" quotePrefix="1">
      <alignment horizontal="center" vertical="center"/>
    </xf>
    <xf numFmtId="189" fontId="56" fillId="29" borderId="33" xfId="0" applyNumberFormat="1" applyFont="1" applyFill="1" applyBorder="1" applyAlignment="1" quotePrefix="1">
      <alignment horizontal="center" vertical="center"/>
    </xf>
    <xf numFmtId="0" fontId="57" fillId="29" borderId="32" xfId="0" applyNumberFormat="1" applyFont="1" applyFill="1" applyBorder="1" applyAlignment="1">
      <alignment/>
    </xf>
    <xf numFmtId="0" fontId="54" fillId="30" borderId="32" xfId="0" applyNumberFormat="1" applyFont="1" applyFill="1" applyBorder="1" applyAlignment="1">
      <alignment horizontal="center"/>
    </xf>
    <xf numFmtId="0" fontId="57" fillId="30" borderId="32" xfId="0" applyNumberFormat="1" applyFont="1" applyFill="1" applyBorder="1" applyAlignment="1">
      <alignment/>
    </xf>
    <xf numFmtId="189" fontId="56" fillId="30" borderId="33" xfId="0" applyNumberFormat="1" applyFont="1" applyFill="1" applyBorder="1" applyAlignment="1" quotePrefix="1">
      <alignment horizontal="center" vertical="center"/>
    </xf>
    <xf numFmtId="189" fontId="56" fillId="30" borderId="34" xfId="0" applyNumberFormat="1" applyFont="1" applyFill="1" applyBorder="1" applyAlignment="1" quotePrefix="1">
      <alignment horizontal="center" vertical="center"/>
    </xf>
    <xf numFmtId="189" fontId="55" fillId="30" borderId="32" xfId="0" applyNumberFormat="1" applyFont="1" applyFill="1" applyBorder="1" applyAlignment="1" quotePrefix="1">
      <alignment horizontal="center" vertical="center"/>
    </xf>
    <xf numFmtId="0" fontId="54" fillId="31" borderId="32" xfId="0" applyNumberFormat="1" applyFont="1" applyFill="1" applyBorder="1" applyAlignment="1">
      <alignment horizontal="center"/>
    </xf>
    <xf numFmtId="189" fontId="55" fillId="31" borderId="32" xfId="0" applyNumberFormat="1" applyFont="1" applyFill="1" applyBorder="1" applyAlignment="1" quotePrefix="1">
      <alignment horizontal="center" vertical="center"/>
    </xf>
    <xf numFmtId="189" fontId="56" fillId="31" borderId="34" xfId="0" applyNumberFormat="1" applyFont="1" applyFill="1" applyBorder="1" applyAlignment="1" quotePrefix="1">
      <alignment horizontal="center" vertical="center"/>
    </xf>
    <xf numFmtId="189" fontId="56" fillId="31" borderId="33" xfId="0" applyNumberFormat="1" applyFont="1" applyFill="1" applyBorder="1" applyAlignment="1" quotePrefix="1">
      <alignment horizontal="center" vertical="center"/>
    </xf>
    <xf numFmtId="0" fontId="57" fillId="31" borderId="32" xfId="0" applyNumberFormat="1" applyFont="1" applyFill="1" applyBorder="1" applyAlignment="1">
      <alignment/>
    </xf>
    <xf numFmtId="0" fontId="18" fillId="32" borderId="32" xfId="0" applyNumberFormat="1" applyFont="1" applyFill="1" applyBorder="1" applyAlignment="1">
      <alignment horizontal="center"/>
    </xf>
    <xf numFmtId="189" fontId="19" fillId="32" borderId="32" xfId="0" applyNumberFormat="1" applyFont="1" applyFill="1" applyBorder="1" applyAlignment="1" quotePrefix="1">
      <alignment horizontal="center" vertical="center"/>
    </xf>
    <xf numFmtId="189" fontId="17" fillId="32" borderId="34" xfId="0" applyNumberFormat="1" applyFont="1" applyFill="1" applyBorder="1" applyAlignment="1" quotePrefix="1">
      <alignment horizontal="center" vertical="center"/>
    </xf>
    <xf numFmtId="189" fontId="17" fillId="32" borderId="33" xfId="0" applyNumberFormat="1" applyFont="1" applyFill="1" applyBorder="1" applyAlignment="1" quotePrefix="1">
      <alignment horizontal="center" vertical="center"/>
    </xf>
    <xf numFmtId="0" fontId="13" fillId="32" borderId="32" xfId="0" applyNumberFormat="1" applyFont="1" applyFill="1" applyBorder="1" applyAlignment="1">
      <alignment/>
    </xf>
    <xf numFmtId="0" fontId="0" fillId="26" borderId="16" xfId="0" applyNumberFormat="1" applyFont="1" applyFill="1" applyBorder="1" applyAlignment="1">
      <alignment horizontal="center"/>
    </xf>
    <xf numFmtId="189" fontId="0" fillId="26" borderId="25" xfId="0" applyNumberFormat="1" applyFont="1" applyFill="1" applyBorder="1" applyAlignment="1">
      <alignment horizontal="center"/>
    </xf>
    <xf numFmtId="0" fontId="0" fillId="26" borderId="22" xfId="0" applyNumberFormat="1" applyFont="1" applyFill="1" applyBorder="1" applyAlignment="1">
      <alignment horizontal="center"/>
    </xf>
    <xf numFmtId="0" fontId="1" fillId="26" borderId="24" xfId="0" applyNumberFormat="1" applyFont="1" applyFill="1" applyBorder="1" applyAlignment="1">
      <alignment horizontal="center"/>
    </xf>
    <xf numFmtId="189" fontId="1" fillId="26" borderId="32" xfId="0" applyNumberFormat="1" applyFont="1" applyFill="1" applyBorder="1" applyAlignment="1">
      <alignment horizontal="center"/>
    </xf>
    <xf numFmtId="0" fontId="1" fillId="26" borderId="32" xfId="0" applyNumberFormat="1" applyFont="1" applyFill="1" applyBorder="1" applyAlignment="1">
      <alignment horizontal="left"/>
    </xf>
    <xf numFmtId="2" fontId="1" fillId="26" borderId="35" xfId="0" applyNumberFormat="1" applyFont="1" applyFill="1" applyBorder="1" applyAlignment="1">
      <alignment horizontal="center"/>
    </xf>
    <xf numFmtId="189" fontId="1" fillId="26" borderId="36" xfId="0" applyNumberFormat="1" applyFont="1" applyFill="1" applyBorder="1" applyAlignment="1">
      <alignment horizontal="center"/>
    </xf>
    <xf numFmtId="1" fontId="1" fillId="26" borderId="36" xfId="0" applyNumberFormat="1" applyFont="1" applyFill="1" applyBorder="1" applyAlignment="1">
      <alignment horizontal="center"/>
    </xf>
    <xf numFmtId="189" fontId="1" fillId="26" borderId="37" xfId="0" applyNumberFormat="1" applyFont="1" applyFill="1" applyBorder="1" applyAlignment="1">
      <alignment horizontal="center"/>
    </xf>
    <xf numFmtId="0" fontId="1" fillId="26" borderId="38" xfId="0" applyNumberFormat="1" applyFont="1" applyFill="1" applyBorder="1" applyAlignment="1">
      <alignment horizontal="center"/>
    </xf>
    <xf numFmtId="189" fontId="1" fillId="26" borderId="30" xfId="0" applyNumberFormat="1" applyFont="1" applyFill="1" applyBorder="1" applyAlignment="1">
      <alignment horizontal="center"/>
    </xf>
    <xf numFmtId="189" fontId="1" fillId="26" borderId="10" xfId="0" applyNumberFormat="1" applyFont="1" applyFill="1" applyBorder="1" applyAlignment="1">
      <alignment horizontal="center"/>
    </xf>
    <xf numFmtId="0" fontId="1" fillId="26" borderId="39" xfId="0" applyNumberFormat="1" applyFont="1" applyFill="1" applyBorder="1" applyAlignment="1">
      <alignment horizontal="center"/>
    </xf>
    <xf numFmtId="189" fontId="1" fillId="26" borderId="40" xfId="0" applyNumberFormat="1" applyFont="1" applyFill="1" applyBorder="1" applyAlignment="1">
      <alignment horizontal="center"/>
    </xf>
    <xf numFmtId="0" fontId="1" fillId="26" borderId="41" xfId="0" applyNumberFormat="1" applyFont="1" applyFill="1" applyBorder="1" applyAlignment="1">
      <alignment horizontal="center"/>
    </xf>
    <xf numFmtId="189" fontId="0" fillId="26" borderId="10" xfId="0" applyNumberFormat="1" applyFont="1" applyFill="1" applyBorder="1" applyAlignment="1">
      <alignment horizontal="center"/>
    </xf>
    <xf numFmtId="0" fontId="0" fillId="26" borderId="39" xfId="0" applyNumberFormat="1" applyFont="1" applyFill="1" applyBorder="1" applyAlignment="1">
      <alignment horizontal="center"/>
    </xf>
    <xf numFmtId="189" fontId="0" fillId="26" borderId="14" xfId="0" applyNumberFormat="1" applyFont="1" applyFill="1" applyBorder="1" applyAlignment="1">
      <alignment horizontal="center"/>
    </xf>
    <xf numFmtId="0" fontId="0" fillId="26" borderId="42" xfId="0" applyNumberFormat="1" applyFont="1" applyFill="1" applyBorder="1" applyAlignment="1">
      <alignment horizontal="center"/>
    </xf>
    <xf numFmtId="189" fontId="1" fillId="26" borderId="28" xfId="0" applyNumberFormat="1" applyFont="1" applyFill="1" applyBorder="1" applyAlignment="1">
      <alignment horizontal="center"/>
    </xf>
    <xf numFmtId="189" fontId="0" fillId="26" borderId="37" xfId="0" applyNumberFormat="1" applyFont="1" applyFill="1" applyBorder="1" applyAlignment="1">
      <alignment horizontal="center"/>
    </xf>
    <xf numFmtId="0" fontId="0" fillId="26" borderId="38" xfId="0" applyNumberFormat="1" applyFont="1" applyFill="1" applyBorder="1" applyAlignment="1">
      <alignment horizontal="center"/>
    </xf>
    <xf numFmtId="189" fontId="0" fillId="26" borderId="21" xfId="0" applyNumberFormat="1" applyFont="1" applyFill="1" applyBorder="1" applyAlignment="1">
      <alignment horizontal="center"/>
    </xf>
    <xf numFmtId="0" fontId="0" fillId="26" borderId="28" xfId="0" applyNumberFormat="1" applyFont="1" applyFill="1" applyBorder="1" applyAlignment="1">
      <alignment horizontal="center"/>
    </xf>
    <xf numFmtId="0" fontId="9" fillId="26" borderId="10" xfId="0" applyNumberFormat="1" applyFont="1" applyFill="1" applyBorder="1" applyAlignment="1">
      <alignment horizontal="left"/>
    </xf>
    <xf numFmtId="189" fontId="9" fillId="26" borderId="18" xfId="0" applyNumberFormat="1" applyFont="1" applyFill="1" applyBorder="1" applyAlignment="1">
      <alignment horizontal="center"/>
    </xf>
    <xf numFmtId="0" fontId="9" fillId="26" borderId="11" xfId="0" applyNumberFormat="1" applyFont="1" applyFill="1" applyBorder="1" applyAlignment="1">
      <alignment horizontal="center"/>
    </xf>
    <xf numFmtId="0" fontId="1" fillId="26" borderId="43" xfId="0" applyNumberFormat="1" applyFont="1" applyFill="1" applyBorder="1" applyAlignment="1">
      <alignment horizontal="center"/>
    </xf>
    <xf numFmtId="0" fontId="0" fillId="26" borderId="13" xfId="0" applyNumberFormat="1" applyFont="1" applyFill="1" applyBorder="1" applyAlignment="1">
      <alignment horizontal="left"/>
    </xf>
    <xf numFmtId="0" fontId="0" fillId="26" borderId="14" xfId="0" applyNumberFormat="1" applyFont="1" applyFill="1" applyBorder="1" applyAlignment="1">
      <alignment horizontal="left"/>
    </xf>
    <xf numFmtId="0" fontId="58" fillId="26" borderId="10" xfId="0" applyNumberFormat="1" applyFont="1" applyFill="1" applyBorder="1" applyAlignment="1">
      <alignment horizontal="left"/>
    </xf>
    <xf numFmtId="189" fontId="58" fillId="26" borderId="18" xfId="0" applyNumberFormat="1" applyFont="1" applyFill="1" applyBorder="1" applyAlignment="1">
      <alignment horizontal="center"/>
    </xf>
    <xf numFmtId="0" fontId="58" fillId="26" borderId="11" xfId="0" applyNumberFormat="1" applyFont="1" applyFill="1" applyBorder="1" applyAlignment="1">
      <alignment horizontal="center"/>
    </xf>
    <xf numFmtId="189" fontId="58" fillId="26" borderId="11" xfId="0" applyNumberFormat="1" applyFont="1" applyFill="1" applyBorder="1" applyAlignment="1">
      <alignment horizontal="center"/>
    </xf>
    <xf numFmtId="189" fontId="58" fillId="26" borderId="10" xfId="0" applyNumberFormat="1" applyFont="1" applyFill="1" applyBorder="1" applyAlignment="1">
      <alignment horizontal="center"/>
    </xf>
    <xf numFmtId="0" fontId="58" fillId="26" borderId="39" xfId="0" applyNumberFormat="1" applyFont="1" applyFill="1" applyBorder="1" applyAlignment="1">
      <alignment horizontal="center"/>
    </xf>
    <xf numFmtId="0" fontId="1" fillId="26" borderId="10" xfId="0" applyNumberFormat="1" applyFont="1" applyFill="1" applyBorder="1" applyAlignment="1">
      <alignment/>
    </xf>
    <xf numFmtId="189" fontId="1" fillId="26" borderId="25" xfId="0" applyNumberFormat="1" applyFont="1" applyFill="1" applyBorder="1" applyAlignment="1">
      <alignment horizontal="center"/>
    </xf>
    <xf numFmtId="0" fontId="0" fillId="26" borderId="10" xfId="0" applyNumberFormat="1" applyFont="1" applyFill="1" applyBorder="1" applyAlignment="1">
      <alignment/>
    </xf>
    <xf numFmtId="0" fontId="18" fillId="33" borderId="44" xfId="0" applyNumberFormat="1" applyFont="1" applyFill="1" applyBorder="1" applyAlignment="1">
      <alignment horizontal="center"/>
    </xf>
    <xf numFmtId="0" fontId="18" fillId="33" borderId="45" xfId="0" applyNumberFormat="1" applyFont="1" applyFill="1" applyBorder="1" applyAlignment="1">
      <alignment horizontal="center"/>
    </xf>
    <xf numFmtId="0" fontId="18" fillId="33" borderId="46" xfId="0" applyNumberFormat="1" applyFont="1" applyFill="1" applyBorder="1" applyAlignment="1">
      <alignment horizontal="center"/>
    </xf>
    <xf numFmtId="0" fontId="18" fillId="33" borderId="26" xfId="0" applyNumberFormat="1" applyFont="1" applyFill="1" applyBorder="1" applyAlignment="1">
      <alignment horizontal="center"/>
    </xf>
    <xf numFmtId="0" fontId="20" fillId="34" borderId="44" xfId="0" applyNumberFormat="1" applyFont="1" applyFill="1" applyBorder="1" applyAlignment="1">
      <alignment horizontal="center"/>
    </xf>
    <xf numFmtId="0" fontId="20" fillId="34" borderId="45" xfId="0" applyNumberFormat="1" applyFont="1" applyFill="1" applyBorder="1" applyAlignment="1">
      <alignment horizontal="center"/>
    </xf>
    <xf numFmtId="0" fontId="20" fillId="34" borderId="26" xfId="0" applyNumberFormat="1" applyFont="1" applyFill="1" applyBorder="1" applyAlignment="1">
      <alignment horizontal="center"/>
    </xf>
    <xf numFmtId="0" fontId="0" fillId="26" borderId="27" xfId="0" applyNumberFormat="1" applyFill="1" applyBorder="1" applyAlignment="1">
      <alignment horizontal="center"/>
    </xf>
    <xf numFmtId="189" fontId="0" fillId="26" borderId="30" xfId="0" applyNumberFormat="1" applyFill="1" applyBorder="1" applyAlignment="1">
      <alignment horizontal="center"/>
    </xf>
    <xf numFmtId="189" fontId="0" fillId="26" borderId="37" xfId="0" applyNumberFormat="1" applyFill="1" applyBorder="1" applyAlignment="1">
      <alignment horizontal="center"/>
    </xf>
    <xf numFmtId="0" fontId="0" fillId="26" borderId="38" xfId="0" applyNumberFormat="1" applyFill="1" applyBorder="1" applyAlignment="1">
      <alignment horizontal="center"/>
    </xf>
    <xf numFmtId="189" fontId="0" fillId="26" borderId="10" xfId="0" applyNumberFormat="1" applyFill="1" applyBorder="1" applyAlignment="1">
      <alignment horizontal="center"/>
    </xf>
    <xf numFmtId="0" fontId="0" fillId="26" borderId="39" xfId="0" applyNumberFormat="1" applyFill="1" applyBorder="1" applyAlignment="1">
      <alignment horizontal="center"/>
    </xf>
    <xf numFmtId="189" fontId="0" fillId="26" borderId="14" xfId="0" applyNumberFormat="1" applyFill="1" applyBorder="1" applyAlignment="1">
      <alignment horizontal="center"/>
    </xf>
    <xf numFmtId="0" fontId="0" fillId="26" borderId="42" xfId="0" applyNumberFormat="1" applyFill="1" applyBorder="1" applyAlignment="1">
      <alignment horizontal="center"/>
    </xf>
    <xf numFmtId="0" fontId="16" fillId="25" borderId="47" xfId="0" applyFont="1" applyFill="1" applyBorder="1" applyAlignment="1">
      <alignment horizontal="center"/>
    </xf>
    <xf numFmtId="0" fontId="16" fillId="25" borderId="48" xfId="0" applyFont="1" applyFill="1" applyBorder="1" applyAlignment="1">
      <alignment horizontal="center"/>
    </xf>
    <xf numFmtId="0" fontId="16" fillId="25" borderId="36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54" fillId="29" borderId="47" xfId="0" applyFont="1" applyFill="1" applyBorder="1" applyAlignment="1">
      <alignment horizontal="center"/>
    </xf>
    <xf numFmtId="0" fontId="54" fillId="29" borderId="48" xfId="0" applyFont="1" applyFill="1" applyBorder="1" applyAlignment="1">
      <alignment horizontal="center"/>
    </xf>
    <xf numFmtId="0" fontId="54" fillId="29" borderId="36" xfId="0" applyFont="1" applyFill="1" applyBorder="1" applyAlignment="1">
      <alignment horizontal="center"/>
    </xf>
    <xf numFmtId="0" fontId="54" fillId="30" borderId="47" xfId="0" applyFont="1" applyFill="1" applyBorder="1" applyAlignment="1">
      <alignment horizontal="center"/>
    </xf>
    <xf numFmtId="0" fontId="54" fillId="30" borderId="48" xfId="0" applyFont="1" applyFill="1" applyBorder="1" applyAlignment="1">
      <alignment horizontal="center"/>
    </xf>
    <xf numFmtId="0" fontId="54" fillId="30" borderId="36" xfId="0" applyFont="1" applyFill="1" applyBorder="1" applyAlignment="1">
      <alignment horizontal="center"/>
    </xf>
    <xf numFmtId="0" fontId="18" fillId="27" borderId="47" xfId="0" applyFont="1" applyFill="1" applyBorder="1" applyAlignment="1">
      <alignment horizontal="center"/>
    </xf>
    <xf numFmtId="0" fontId="18" fillId="27" borderId="48" xfId="0" applyFont="1" applyFill="1" applyBorder="1" applyAlignment="1">
      <alignment horizontal="center"/>
    </xf>
    <xf numFmtId="0" fontId="18" fillId="27" borderId="36" xfId="0" applyFont="1" applyFill="1" applyBorder="1" applyAlignment="1">
      <alignment horizontal="center"/>
    </xf>
    <xf numFmtId="0" fontId="54" fillId="31" borderId="47" xfId="0" applyFont="1" applyFill="1" applyBorder="1" applyAlignment="1">
      <alignment horizontal="center"/>
    </xf>
    <xf numFmtId="0" fontId="54" fillId="31" borderId="48" xfId="0" applyFont="1" applyFill="1" applyBorder="1" applyAlignment="1">
      <alignment horizontal="center"/>
    </xf>
    <xf numFmtId="0" fontId="54" fillId="31" borderId="36" xfId="0" applyFont="1" applyFill="1" applyBorder="1" applyAlignment="1">
      <alignment horizontal="center"/>
    </xf>
    <xf numFmtId="0" fontId="18" fillId="32" borderId="47" xfId="0" applyFont="1" applyFill="1" applyBorder="1" applyAlignment="1">
      <alignment horizontal="center"/>
    </xf>
    <xf numFmtId="0" fontId="18" fillId="32" borderId="48" xfId="0" applyFont="1" applyFill="1" applyBorder="1" applyAlignment="1">
      <alignment horizontal="center"/>
    </xf>
    <xf numFmtId="0" fontId="18" fillId="32" borderId="36" xfId="0" applyFont="1" applyFill="1" applyBorder="1" applyAlignment="1">
      <alignment horizontal="center"/>
    </xf>
    <xf numFmtId="0" fontId="18" fillId="28" borderId="47" xfId="0" applyFont="1" applyFill="1" applyBorder="1" applyAlignment="1">
      <alignment horizontal="center"/>
    </xf>
    <xf numFmtId="0" fontId="18" fillId="28" borderId="48" xfId="0" applyFont="1" applyFill="1" applyBorder="1" applyAlignment="1">
      <alignment horizontal="center"/>
    </xf>
    <xf numFmtId="0" fontId="18" fillId="28" borderId="36" xfId="0" applyFont="1" applyFill="1" applyBorder="1" applyAlignment="1">
      <alignment horizontal="center"/>
    </xf>
    <xf numFmtId="0" fontId="18" fillId="33" borderId="49" xfId="0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33" borderId="51" xfId="0" applyFont="1" applyFill="1" applyBorder="1" applyAlignment="1">
      <alignment horizontal="center"/>
    </xf>
    <xf numFmtId="0" fontId="20" fillId="34" borderId="49" xfId="0" applyFont="1" applyFill="1" applyBorder="1" applyAlignment="1">
      <alignment horizontal="center"/>
    </xf>
    <xf numFmtId="0" fontId="20" fillId="34" borderId="50" xfId="0" applyFont="1" applyFill="1" applyBorder="1" applyAlignment="1">
      <alignment horizontal="center"/>
    </xf>
    <xf numFmtId="0" fontId="20" fillId="34" borderId="5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114300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85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323850</xdr:colOff>
      <xdr:row>33</xdr:row>
      <xdr:rowOff>19050</xdr:rowOff>
    </xdr:from>
    <xdr:to>
      <xdr:col>14</xdr:col>
      <xdr:colOff>95250</xdr:colOff>
      <xdr:row>33</xdr:row>
      <xdr:rowOff>171450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50545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160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69</v>
      </c>
      <c r="C5" s="135" t="s">
        <v>31</v>
      </c>
      <c r="D5" s="136" t="s">
        <v>31</v>
      </c>
      <c r="E5" s="137" t="s">
        <v>31</v>
      </c>
      <c r="F5" s="41"/>
      <c r="G5" s="34" t="s">
        <v>45</v>
      </c>
      <c r="H5" s="48">
        <v>6</v>
      </c>
      <c r="I5" s="49">
        <v>1</v>
      </c>
      <c r="J5" s="50">
        <f>H5+I5</f>
        <v>7</v>
      </c>
      <c r="K5" s="42"/>
      <c r="L5" s="34" t="s">
        <v>117</v>
      </c>
      <c r="M5" s="48">
        <v>5</v>
      </c>
      <c r="N5" s="75">
        <v>-3</v>
      </c>
      <c r="O5" s="137">
        <f>M5+N5</f>
        <v>2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6</v>
      </c>
      <c r="D6" s="139">
        <v>-0.5</v>
      </c>
      <c r="E6" s="76">
        <f aca="true" t="shared" si="0" ref="E6:E29">C6+D6</f>
        <v>5.5</v>
      </c>
      <c r="F6" s="41"/>
      <c r="G6" s="35" t="s">
        <v>46</v>
      </c>
      <c r="H6" s="51">
        <v>6.5</v>
      </c>
      <c r="I6" s="52">
        <v>0</v>
      </c>
      <c r="J6" s="53">
        <f>H6+I6</f>
        <v>6.5</v>
      </c>
      <c r="K6" s="42"/>
      <c r="L6" s="35" t="s">
        <v>118</v>
      </c>
      <c r="M6" s="51">
        <v>6</v>
      </c>
      <c r="N6" s="77">
        <v>0</v>
      </c>
      <c r="O6" s="76">
        <f aca="true" t="shared" si="1" ref="O6:O29">M6+N6</f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71</v>
      </c>
      <c r="C7" s="138">
        <v>6</v>
      </c>
      <c r="D7" s="139">
        <v>0</v>
      </c>
      <c r="E7" s="76">
        <f t="shared" si="0"/>
        <v>6</v>
      </c>
      <c r="F7" s="41"/>
      <c r="G7" s="35" t="s">
        <v>47</v>
      </c>
      <c r="H7" s="51">
        <v>6</v>
      </c>
      <c r="I7" s="52">
        <v>0</v>
      </c>
      <c r="J7" s="53">
        <f aca="true" t="shared" si="2" ref="J7:J29">H7+I7</f>
        <v>6</v>
      </c>
      <c r="K7" s="42"/>
      <c r="L7" s="35" t="s">
        <v>119</v>
      </c>
      <c r="M7" s="51">
        <v>7</v>
      </c>
      <c r="N7" s="77">
        <v>3</v>
      </c>
      <c r="O7" s="76">
        <f t="shared" si="1"/>
        <v>10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6.5</v>
      </c>
      <c r="D8" s="139">
        <v>0</v>
      </c>
      <c r="E8" s="76">
        <f t="shared" si="0"/>
        <v>6.5</v>
      </c>
      <c r="F8" s="41"/>
      <c r="G8" s="54" t="s">
        <v>48</v>
      </c>
      <c r="H8" s="55">
        <v>7</v>
      </c>
      <c r="I8" s="56">
        <v>0</v>
      </c>
      <c r="J8" s="57">
        <f t="shared" si="2"/>
        <v>7</v>
      </c>
      <c r="K8" s="42"/>
      <c r="L8" s="35" t="s">
        <v>120</v>
      </c>
      <c r="M8" s="51" t="s">
        <v>31</v>
      </c>
      <c r="N8" s="77" t="s">
        <v>31</v>
      </c>
      <c r="O8" s="76" t="s">
        <v>31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5</v>
      </c>
      <c r="D9" s="139">
        <v>0</v>
      </c>
      <c r="E9" s="76">
        <f t="shared" si="0"/>
        <v>5</v>
      </c>
      <c r="F9" s="41"/>
      <c r="G9" s="35" t="s">
        <v>49</v>
      </c>
      <c r="H9" s="51">
        <v>6.5</v>
      </c>
      <c r="I9" s="52">
        <v>0</v>
      </c>
      <c r="J9" s="53">
        <f t="shared" si="2"/>
        <v>6.5</v>
      </c>
      <c r="K9" s="42"/>
      <c r="L9" s="35" t="s">
        <v>121</v>
      </c>
      <c r="M9" s="51" t="s">
        <v>31</v>
      </c>
      <c r="N9" s="77" t="s">
        <v>31</v>
      </c>
      <c r="O9" s="76" t="s">
        <v>31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7</v>
      </c>
      <c r="D10" s="139">
        <v>0</v>
      </c>
      <c r="E10" s="76">
        <f t="shared" si="0"/>
        <v>7</v>
      </c>
      <c r="F10" s="41"/>
      <c r="G10" s="35" t="s">
        <v>50</v>
      </c>
      <c r="H10" s="51">
        <v>5.5</v>
      </c>
      <c r="I10" s="52">
        <v>0</v>
      </c>
      <c r="J10" s="53">
        <f t="shared" si="2"/>
        <v>5.5</v>
      </c>
      <c r="K10" s="42"/>
      <c r="L10" s="35" t="s">
        <v>122</v>
      </c>
      <c r="M10" s="51">
        <v>6.5</v>
      </c>
      <c r="N10" s="77">
        <v>0</v>
      </c>
      <c r="O10" s="76">
        <f t="shared" si="1"/>
        <v>6.5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6.5</v>
      </c>
      <c r="D11" s="139">
        <v>0</v>
      </c>
      <c r="E11" s="76">
        <f t="shared" si="0"/>
        <v>6.5</v>
      </c>
      <c r="F11" s="41"/>
      <c r="G11" s="35" t="s">
        <v>51</v>
      </c>
      <c r="H11" s="51">
        <v>6.5</v>
      </c>
      <c r="I11" s="52">
        <v>0</v>
      </c>
      <c r="J11" s="53">
        <f t="shared" si="2"/>
        <v>6.5</v>
      </c>
      <c r="K11" s="42"/>
      <c r="L11" s="35" t="s">
        <v>123</v>
      </c>
      <c r="M11" s="51">
        <v>6</v>
      </c>
      <c r="N11" s="77">
        <v>0</v>
      </c>
      <c r="O11" s="76">
        <f t="shared" si="1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76</v>
      </c>
      <c r="C12" s="138">
        <v>6</v>
      </c>
      <c r="D12" s="139">
        <v>0</v>
      </c>
      <c r="E12" s="76">
        <f t="shared" si="0"/>
        <v>6</v>
      </c>
      <c r="F12" s="41"/>
      <c r="G12" s="35" t="s">
        <v>52</v>
      </c>
      <c r="H12" s="51">
        <v>6</v>
      </c>
      <c r="I12" s="52">
        <v>-0.5</v>
      </c>
      <c r="J12" s="53">
        <f>H12+I12</f>
        <v>5.5</v>
      </c>
      <c r="K12" s="42"/>
      <c r="L12" s="35" t="s">
        <v>124</v>
      </c>
      <c r="M12" s="51">
        <v>6</v>
      </c>
      <c r="N12" s="77">
        <v>0</v>
      </c>
      <c r="O12" s="76">
        <f t="shared" si="1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6</v>
      </c>
      <c r="D13" s="139">
        <v>0</v>
      </c>
      <c r="E13" s="76">
        <f t="shared" si="0"/>
        <v>6</v>
      </c>
      <c r="F13" s="41"/>
      <c r="G13" s="35" t="s">
        <v>53</v>
      </c>
      <c r="H13" s="51">
        <v>5.5</v>
      </c>
      <c r="I13" s="52">
        <v>0</v>
      </c>
      <c r="J13" s="53">
        <f t="shared" si="2"/>
        <v>5.5</v>
      </c>
      <c r="K13" s="42"/>
      <c r="L13" s="35" t="s">
        <v>125</v>
      </c>
      <c r="M13" s="51">
        <v>5</v>
      </c>
      <c r="N13" s="77">
        <v>-0.5</v>
      </c>
      <c r="O13" s="76">
        <f t="shared" si="1"/>
        <v>4.5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7.5</v>
      </c>
      <c r="D14" s="139">
        <v>6</v>
      </c>
      <c r="E14" s="76">
        <f t="shared" si="0"/>
        <v>13.5</v>
      </c>
      <c r="F14" s="41"/>
      <c r="G14" s="35" t="s">
        <v>54</v>
      </c>
      <c r="H14" s="51" t="s">
        <v>31</v>
      </c>
      <c r="I14" s="52" t="s">
        <v>31</v>
      </c>
      <c r="J14" s="53" t="s">
        <v>31</v>
      </c>
      <c r="K14" s="42"/>
      <c r="L14" s="35" t="s">
        <v>167</v>
      </c>
      <c r="M14" s="51">
        <v>6.5</v>
      </c>
      <c r="N14" s="77">
        <v>2</v>
      </c>
      <c r="O14" s="76">
        <f t="shared" si="1"/>
        <v>8.5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79</v>
      </c>
      <c r="C15" s="140">
        <v>7</v>
      </c>
      <c r="D15" s="141">
        <v>3</v>
      </c>
      <c r="E15" s="79">
        <f t="shared" si="0"/>
        <v>10</v>
      </c>
      <c r="F15" s="41"/>
      <c r="G15" s="36" t="s">
        <v>55</v>
      </c>
      <c r="H15" s="58">
        <v>7</v>
      </c>
      <c r="I15" s="59">
        <v>3</v>
      </c>
      <c r="J15" s="60">
        <f t="shared" si="2"/>
        <v>10</v>
      </c>
      <c r="K15" s="42"/>
      <c r="L15" s="36" t="s">
        <v>126</v>
      </c>
      <c r="M15" s="58">
        <v>6.5</v>
      </c>
      <c r="N15" s="78">
        <v>3</v>
      </c>
      <c r="O15" s="79">
        <f t="shared" si="1"/>
        <v>9.5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4" t="s">
        <v>80</v>
      </c>
      <c r="C17" s="135">
        <v>6.5</v>
      </c>
      <c r="D17" s="136">
        <v>-1</v>
      </c>
      <c r="E17" s="137">
        <f t="shared" si="0"/>
        <v>5.5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81</v>
      </c>
      <c r="C18" s="142">
        <v>5.5</v>
      </c>
      <c r="D18" s="143">
        <v>0</v>
      </c>
      <c r="E18" s="63">
        <f t="shared" si="0"/>
        <v>5.5</v>
      </c>
      <c r="F18" s="43"/>
      <c r="G18" s="35" t="s">
        <v>57</v>
      </c>
      <c r="H18" s="51">
        <v>6</v>
      </c>
      <c r="I18" s="52">
        <v>0</v>
      </c>
      <c r="J18" s="53">
        <f t="shared" si="2"/>
        <v>6</v>
      </c>
      <c r="K18" s="44"/>
      <c r="L18" s="46" t="s">
        <v>168</v>
      </c>
      <c r="M18" s="70">
        <v>5.5</v>
      </c>
      <c r="N18" s="86">
        <v>0</v>
      </c>
      <c r="O18" s="63">
        <f t="shared" si="1"/>
        <v>5.5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82</v>
      </c>
      <c r="C19" s="142">
        <v>5</v>
      </c>
      <c r="D19" s="143">
        <v>-0.5</v>
      </c>
      <c r="E19" s="63">
        <f t="shared" si="0"/>
        <v>4.5</v>
      </c>
      <c r="F19" s="43"/>
      <c r="G19" s="45" t="s">
        <v>58</v>
      </c>
      <c r="H19" s="70">
        <v>5.5</v>
      </c>
      <c r="I19" s="71">
        <v>1</v>
      </c>
      <c r="J19" s="69">
        <f t="shared" si="2"/>
        <v>6.5</v>
      </c>
      <c r="K19" s="44"/>
      <c r="L19" s="45" t="s">
        <v>128</v>
      </c>
      <c r="M19" s="70">
        <v>5</v>
      </c>
      <c r="N19" s="86">
        <v>0</v>
      </c>
      <c r="O19" s="63">
        <f t="shared" si="1"/>
        <v>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83</v>
      </c>
      <c r="C20" s="142">
        <v>6</v>
      </c>
      <c r="D20" s="143">
        <v>0</v>
      </c>
      <c r="E20" s="63">
        <f t="shared" si="0"/>
        <v>6</v>
      </c>
      <c r="F20" s="43"/>
      <c r="G20" s="45" t="s">
        <v>59</v>
      </c>
      <c r="H20" s="70" t="s">
        <v>34</v>
      </c>
      <c r="I20" s="71" t="s">
        <v>34</v>
      </c>
      <c r="J20" s="69" t="s">
        <v>34</v>
      </c>
      <c r="K20" s="44"/>
      <c r="L20" s="45" t="s">
        <v>129</v>
      </c>
      <c r="M20" s="70">
        <v>6</v>
      </c>
      <c r="N20" s="86">
        <v>-0.5</v>
      </c>
      <c r="O20" s="63">
        <f t="shared" si="1"/>
        <v>5.5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84</v>
      </c>
      <c r="C21" s="142">
        <v>5.5</v>
      </c>
      <c r="D21" s="143">
        <v>0</v>
      </c>
      <c r="E21" s="63">
        <f t="shared" si="0"/>
        <v>5.5</v>
      </c>
      <c r="F21" s="43"/>
      <c r="G21" s="45" t="s">
        <v>60</v>
      </c>
      <c r="H21" s="70">
        <v>6</v>
      </c>
      <c r="I21" s="71">
        <v>0</v>
      </c>
      <c r="J21" s="69">
        <f t="shared" si="2"/>
        <v>6</v>
      </c>
      <c r="K21" s="44"/>
      <c r="L21" s="157" t="s">
        <v>130</v>
      </c>
      <c r="M21" s="158">
        <v>4</v>
      </c>
      <c r="N21" s="159">
        <v>0</v>
      </c>
      <c r="O21" s="160">
        <f>M21+N21</f>
        <v>4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85</v>
      </c>
      <c r="C22" s="142">
        <v>6</v>
      </c>
      <c r="D22" s="143">
        <v>0</v>
      </c>
      <c r="E22" s="63">
        <f t="shared" si="0"/>
        <v>6</v>
      </c>
      <c r="F22" s="43"/>
      <c r="G22" s="45" t="s">
        <v>61</v>
      </c>
      <c r="H22" s="70">
        <v>6</v>
      </c>
      <c r="I22" s="71">
        <v>0</v>
      </c>
      <c r="J22" s="69">
        <f t="shared" si="2"/>
        <v>6</v>
      </c>
      <c r="K22" s="44"/>
      <c r="L22" s="45" t="s">
        <v>131</v>
      </c>
      <c r="M22" s="70" t="s">
        <v>34</v>
      </c>
      <c r="N22" s="86" t="s">
        <v>34</v>
      </c>
      <c r="O22" s="63" t="s">
        <v>34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86</v>
      </c>
      <c r="C23" s="142">
        <v>6.5</v>
      </c>
      <c r="D23" s="143">
        <v>0</v>
      </c>
      <c r="E23" s="63">
        <f t="shared" si="0"/>
        <v>6.5</v>
      </c>
      <c r="F23" s="43"/>
      <c r="G23" s="45" t="s">
        <v>62</v>
      </c>
      <c r="H23" s="70">
        <v>6</v>
      </c>
      <c r="I23" s="71">
        <v>0</v>
      </c>
      <c r="J23" s="69">
        <f t="shared" si="2"/>
        <v>6</v>
      </c>
      <c r="K23" s="44"/>
      <c r="L23" s="45" t="s">
        <v>132</v>
      </c>
      <c r="M23" s="70" t="s">
        <v>34</v>
      </c>
      <c r="N23" s="86" t="s">
        <v>34</v>
      </c>
      <c r="O23" s="63" t="s">
        <v>34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87</v>
      </c>
      <c r="C24" s="142">
        <v>7</v>
      </c>
      <c r="D24" s="143">
        <v>3</v>
      </c>
      <c r="E24" s="63">
        <f t="shared" si="0"/>
        <v>10</v>
      </c>
      <c r="F24" s="43"/>
      <c r="G24" s="45" t="s">
        <v>63</v>
      </c>
      <c r="H24" s="70">
        <v>6.5</v>
      </c>
      <c r="I24" s="71">
        <v>-0.5</v>
      </c>
      <c r="J24" s="69">
        <f t="shared" si="2"/>
        <v>6</v>
      </c>
      <c r="K24" s="44"/>
      <c r="L24" s="46" t="s">
        <v>133</v>
      </c>
      <c r="M24" s="90" t="s">
        <v>34</v>
      </c>
      <c r="N24" s="93" t="s">
        <v>34</v>
      </c>
      <c r="O24" s="92" t="s">
        <v>34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88</v>
      </c>
      <c r="C25" s="142">
        <v>6.5</v>
      </c>
      <c r="D25" s="143">
        <v>0.5</v>
      </c>
      <c r="E25" s="63">
        <f t="shared" si="0"/>
        <v>7</v>
      </c>
      <c r="F25" s="43"/>
      <c r="G25" s="45" t="s">
        <v>64</v>
      </c>
      <c r="H25" s="70" t="s">
        <v>34</v>
      </c>
      <c r="I25" s="71" t="s">
        <v>34</v>
      </c>
      <c r="J25" s="69" t="s">
        <v>34</v>
      </c>
      <c r="K25" s="44"/>
      <c r="L25" s="45" t="s">
        <v>134</v>
      </c>
      <c r="M25" s="70" t="s">
        <v>34</v>
      </c>
      <c r="N25" s="86" t="s">
        <v>34</v>
      </c>
      <c r="O25" s="63" t="s">
        <v>34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89</v>
      </c>
      <c r="C26" s="142">
        <v>6</v>
      </c>
      <c r="D26" s="143">
        <v>0</v>
      </c>
      <c r="E26" s="63">
        <f t="shared" si="0"/>
        <v>6</v>
      </c>
      <c r="F26" s="43"/>
      <c r="G26" s="45" t="s">
        <v>65</v>
      </c>
      <c r="H26" s="70" t="s">
        <v>34</v>
      </c>
      <c r="I26" s="71" t="s">
        <v>34</v>
      </c>
      <c r="J26" s="69" t="s">
        <v>34</v>
      </c>
      <c r="K26" s="44"/>
      <c r="L26" s="35" t="s">
        <v>135</v>
      </c>
      <c r="M26" s="51">
        <v>6</v>
      </c>
      <c r="N26" s="77">
        <v>0</v>
      </c>
      <c r="O26" s="76">
        <f t="shared" si="1"/>
        <v>6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90</v>
      </c>
      <c r="C27" s="142">
        <v>6</v>
      </c>
      <c r="D27" s="143">
        <v>0</v>
      </c>
      <c r="E27" s="63">
        <f t="shared" si="0"/>
        <v>6</v>
      </c>
      <c r="F27" s="43"/>
      <c r="G27" s="45" t="s">
        <v>66</v>
      </c>
      <c r="H27" s="70">
        <v>6</v>
      </c>
      <c r="I27" s="71">
        <v>-0.5</v>
      </c>
      <c r="J27" s="69">
        <f t="shared" si="2"/>
        <v>5.5</v>
      </c>
      <c r="K27" s="44"/>
      <c r="L27" s="45" t="s">
        <v>136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91</v>
      </c>
      <c r="C28" s="144">
        <v>6.5</v>
      </c>
      <c r="D28" s="145">
        <v>0</v>
      </c>
      <c r="E28" s="63">
        <f t="shared" si="0"/>
        <v>6.5</v>
      </c>
      <c r="F28" s="43"/>
      <c r="G28" s="37" t="s">
        <v>67</v>
      </c>
      <c r="H28" s="127" t="s">
        <v>34</v>
      </c>
      <c r="I28" s="128" t="s">
        <v>34</v>
      </c>
      <c r="J28" s="69" t="s">
        <v>34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-1</v>
      </c>
      <c r="D29" s="141">
        <v>0</v>
      </c>
      <c r="E29" s="89">
        <f t="shared" si="0"/>
        <v>-1</v>
      </c>
      <c r="F29" s="41"/>
      <c r="G29" s="36" t="s">
        <v>68</v>
      </c>
      <c r="H29" s="58">
        <v>-0.5</v>
      </c>
      <c r="I29" s="59">
        <v>0</v>
      </c>
      <c r="J29" s="74">
        <f t="shared" si="2"/>
        <v>-0.5</v>
      </c>
      <c r="K29" s="42"/>
      <c r="L29" s="36" t="s">
        <v>137</v>
      </c>
      <c r="M29" s="58">
        <v>1</v>
      </c>
      <c r="N29" s="78">
        <v>0</v>
      </c>
      <c r="O29" s="89">
        <f t="shared" si="1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18.5/3</f>
        <v>6.166666666666667</v>
      </c>
      <c r="D30" s="133">
        <v>0.5</v>
      </c>
      <c r="E30" s="130">
        <f>D30</f>
        <v>0.5</v>
      </c>
      <c r="F30" s="41"/>
      <c r="G30" s="131" t="s">
        <v>19</v>
      </c>
      <c r="H30" s="132">
        <f>19.5/3</f>
        <v>6.5</v>
      </c>
      <c r="I30" s="133">
        <v>1.5</v>
      </c>
      <c r="J30" s="130">
        <f>I30</f>
        <v>1.5</v>
      </c>
      <c r="K30" s="42"/>
      <c r="L30" s="131" t="s">
        <v>19</v>
      </c>
      <c r="M30" s="132">
        <f>19/3</f>
        <v>6.333333333333333</v>
      </c>
      <c r="N30" s="134">
        <v>1</v>
      </c>
      <c r="O30" s="130">
        <f>N30</f>
        <v>1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C17+C6+C7+C8+C9+C10+C11+C12+C13+C14+C15+C29</f>
        <v>69</v>
      </c>
      <c r="D32" s="118">
        <f>D17+D6+D7+D8+D9+D10+D11+D12+D13+D14+D15+D29+D30</f>
        <v>8</v>
      </c>
      <c r="E32" s="117">
        <f>C32+D32</f>
        <v>77</v>
      </c>
      <c r="F32" s="24"/>
      <c r="G32" s="125" t="s">
        <v>2</v>
      </c>
      <c r="H32" s="124">
        <f>H5+H6+H7+H8+H9+H10+H11+H12+H13+H18+H15+H29</f>
        <v>68</v>
      </c>
      <c r="I32" s="123">
        <f>I5+I6+I7+I8+I9+I10+I11+I12+I13+I18+I15+I29+I30</f>
        <v>5</v>
      </c>
      <c r="J32" s="122">
        <f>H32+I32</f>
        <v>73</v>
      </c>
      <c r="K32" s="30"/>
      <c r="L32" s="102" t="s">
        <v>2</v>
      </c>
      <c r="M32" s="103">
        <f>M5+M6+M7+M21+M26+M10+M11+M12+M13+M14+M15+M29</f>
        <v>65.5</v>
      </c>
      <c r="N32" s="104">
        <f>N5+N6+N7+N21+N26+N10+N11+N12+N13+N14+N15+N29+N30</f>
        <v>5.5</v>
      </c>
      <c r="O32" s="105">
        <f>M32+N32</f>
        <v>71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138</v>
      </c>
      <c r="C36" s="48">
        <v>5.5</v>
      </c>
      <c r="D36" s="75">
        <v>-1</v>
      </c>
      <c r="E36" s="137">
        <f>C36+D36</f>
        <v>4.5</v>
      </c>
      <c r="F36" s="42"/>
      <c r="G36" s="34" t="s">
        <v>93</v>
      </c>
      <c r="H36" s="135">
        <v>6.5</v>
      </c>
      <c r="I36" s="136">
        <v>-1</v>
      </c>
      <c r="J36" s="137">
        <f>H36+I36</f>
        <v>5.5</v>
      </c>
      <c r="K36" s="41"/>
      <c r="L36" s="34" t="s">
        <v>161</v>
      </c>
      <c r="M36" s="48">
        <v>6</v>
      </c>
      <c r="N36" s="49">
        <v>-2</v>
      </c>
      <c r="O36" s="53">
        <f>M36+N36</f>
        <v>4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</v>
      </c>
      <c r="D37" s="77">
        <v>-0.5</v>
      </c>
      <c r="E37" s="76">
        <f aca="true" t="shared" si="3" ref="E37:E60">C37+D37</f>
        <v>5.5</v>
      </c>
      <c r="F37" s="42"/>
      <c r="G37" s="35" t="s">
        <v>94</v>
      </c>
      <c r="H37" s="138">
        <v>6</v>
      </c>
      <c r="I37" s="139">
        <v>2.5</v>
      </c>
      <c r="J37" s="76">
        <f aca="true" t="shared" si="4" ref="J37:J60">H37+I37</f>
        <v>8.5</v>
      </c>
      <c r="K37" s="41"/>
      <c r="L37" s="35" t="s">
        <v>23</v>
      </c>
      <c r="M37" s="51">
        <v>6</v>
      </c>
      <c r="N37" s="52">
        <v>0</v>
      </c>
      <c r="O37" s="53">
        <f>M37+N37</f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140</v>
      </c>
      <c r="C38" s="51">
        <v>6.5</v>
      </c>
      <c r="D38" s="77">
        <v>0</v>
      </c>
      <c r="E38" s="76">
        <f t="shared" si="3"/>
        <v>6.5</v>
      </c>
      <c r="F38" s="42"/>
      <c r="G38" s="35" t="s">
        <v>95</v>
      </c>
      <c r="H38" s="138">
        <v>6</v>
      </c>
      <c r="I38" s="139">
        <v>0</v>
      </c>
      <c r="J38" s="76">
        <f t="shared" si="4"/>
        <v>6</v>
      </c>
      <c r="K38" s="41"/>
      <c r="L38" s="35" t="s">
        <v>164</v>
      </c>
      <c r="M38" s="51">
        <v>6</v>
      </c>
      <c r="N38" s="52">
        <v>0</v>
      </c>
      <c r="O38" s="53">
        <f>M38+N38</f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>
        <v>6</v>
      </c>
      <c r="D39" s="77">
        <v>0</v>
      </c>
      <c r="E39" s="76">
        <f t="shared" si="3"/>
        <v>6</v>
      </c>
      <c r="F39" s="42"/>
      <c r="G39" s="35" t="s">
        <v>96</v>
      </c>
      <c r="H39" s="138">
        <v>5.5</v>
      </c>
      <c r="I39" s="139">
        <v>0</v>
      </c>
      <c r="J39" s="76">
        <f t="shared" si="4"/>
        <v>5.5</v>
      </c>
      <c r="K39" s="41"/>
      <c r="L39" s="35" t="s">
        <v>42</v>
      </c>
      <c r="M39" s="51" t="s">
        <v>165</v>
      </c>
      <c r="N39" s="52" t="s">
        <v>165</v>
      </c>
      <c r="O39" s="53" t="s">
        <v>165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142</v>
      </c>
      <c r="C40" s="51">
        <v>5</v>
      </c>
      <c r="D40" s="77">
        <v>0</v>
      </c>
      <c r="E40" s="76">
        <f t="shared" si="3"/>
        <v>5</v>
      </c>
      <c r="F40" s="42"/>
      <c r="G40" s="35" t="s">
        <v>97</v>
      </c>
      <c r="H40" s="138">
        <v>5</v>
      </c>
      <c r="I40" s="139">
        <v>0</v>
      </c>
      <c r="J40" s="76">
        <f t="shared" si="4"/>
        <v>5</v>
      </c>
      <c r="K40" s="41"/>
      <c r="L40" s="35" t="s">
        <v>26</v>
      </c>
      <c r="M40" s="51">
        <v>6</v>
      </c>
      <c r="N40" s="52">
        <v>0</v>
      </c>
      <c r="O40" s="53">
        <f>M40+N40</f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</v>
      </c>
      <c r="D41" s="77">
        <v>0</v>
      </c>
      <c r="E41" s="76">
        <f t="shared" si="3"/>
        <v>6</v>
      </c>
      <c r="F41" s="42"/>
      <c r="G41" s="35" t="s">
        <v>98</v>
      </c>
      <c r="H41" s="138">
        <v>6.5</v>
      </c>
      <c r="I41" s="139">
        <v>0</v>
      </c>
      <c r="J41" s="76">
        <f t="shared" si="4"/>
        <v>6.5</v>
      </c>
      <c r="K41" s="41"/>
      <c r="L41" s="35" t="s">
        <v>27</v>
      </c>
      <c r="M41" s="51" t="s">
        <v>31</v>
      </c>
      <c r="N41" s="52" t="s">
        <v>31</v>
      </c>
      <c r="O41" s="53" t="s">
        <v>31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144</v>
      </c>
      <c r="C42" s="51">
        <v>6</v>
      </c>
      <c r="D42" s="77">
        <v>0</v>
      </c>
      <c r="E42" s="76">
        <f t="shared" si="3"/>
        <v>6</v>
      </c>
      <c r="F42" s="42"/>
      <c r="G42" s="35" t="s">
        <v>99</v>
      </c>
      <c r="H42" s="138">
        <v>6</v>
      </c>
      <c r="I42" s="139">
        <v>0</v>
      </c>
      <c r="J42" s="76">
        <f t="shared" si="4"/>
        <v>6</v>
      </c>
      <c r="K42" s="41"/>
      <c r="L42" s="35" t="s">
        <v>163</v>
      </c>
      <c r="M42" s="51" t="s">
        <v>31</v>
      </c>
      <c r="N42" s="52" t="s">
        <v>31</v>
      </c>
      <c r="O42" s="53" t="s">
        <v>31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145</v>
      </c>
      <c r="C43" s="51">
        <v>6</v>
      </c>
      <c r="D43" s="77">
        <v>-0.5</v>
      </c>
      <c r="E43" s="76">
        <f t="shared" si="3"/>
        <v>5.5</v>
      </c>
      <c r="F43" s="42"/>
      <c r="G43" s="35" t="s">
        <v>100</v>
      </c>
      <c r="H43" s="138">
        <v>6.5</v>
      </c>
      <c r="I43" s="139">
        <v>-0.5</v>
      </c>
      <c r="J43" s="76">
        <f t="shared" si="4"/>
        <v>6</v>
      </c>
      <c r="K43" s="41"/>
      <c r="L43" s="35" t="s">
        <v>29</v>
      </c>
      <c r="M43" s="51">
        <v>6</v>
      </c>
      <c r="N43" s="52">
        <v>0</v>
      </c>
      <c r="O43" s="53">
        <f>M43+N43</f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146</v>
      </c>
      <c r="C44" s="51">
        <v>5</v>
      </c>
      <c r="D44" s="77">
        <v>0</v>
      </c>
      <c r="E44" s="76">
        <f t="shared" si="3"/>
        <v>5</v>
      </c>
      <c r="F44" s="42"/>
      <c r="G44" s="35" t="s">
        <v>101</v>
      </c>
      <c r="H44" s="138">
        <v>5.5</v>
      </c>
      <c r="I44" s="139">
        <v>-0.5</v>
      </c>
      <c r="J44" s="76">
        <f t="shared" si="4"/>
        <v>5</v>
      </c>
      <c r="K44" s="41"/>
      <c r="L44" s="35" t="s">
        <v>35</v>
      </c>
      <c r="M44" s="51">
        <v>6</v>
      </c>
      <c r="N44" s="52">
        <v>0</v>
      </c>
      <c r="O44" s="53">
        <f>M44+N44</f>
        <v>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6.5</v>
      </c>
      <c r="D45" s="77">
        <v>3</v>
      </c>
      <c r="E45" s="76">
        <f t="shared" si="3"/>
        <v>9.5</v>
      </c>
      <c r="F45" s="42"/>
      <c r="G45" s="35" t="s">
        <v>102</v>
      </c>
      <c r="H45" s="138">
        <v>5</v>
      </c>
      <c r="I45" s="139">
        <v>0</v>
      </c>
      <c r="J45" s="76">
        <f t="shared" si="4"/>
        <v>5</v>
      </c>
      <c r="K45" s="41"/>
      <c r="L45" s="35" t="s">
        <v>32</v>
      </c>
      <c r="M45" s="51">
        <v>5</v>
      </c>
      <c r="N45" s="52">
        <v>0</v>
      </c>
      <c r="O45" s="53">
        <f>M45+N45</f>
        <v>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6</v>
      </c>
      <c r="D46" s="78">
        <v>-0.5</v>
      </c>
      <c r="E46" s="79">
        <f t="shared" si="3"/>
        <v>5.5</v>
      </c>
      <c r="F46" s="42"/>
      <c r="G46" s="36" t="s">
        <v>103</v>
      </c>
      <c r="H46" s="140">
        <v>7</v>
      </c>
      <c r="I46" s="141">
        <v>3</v>
      </c>
      <c r="J46" s="146">
        <f t="shared" si="4"/>
        <v>10</v>
      </c>
      <c r="K46" s="41"/>
      <c r="L46" s="36" t="s">
        <v>33</v>
      </c>
      <c r="M46" s="58">
        <v>7</v>
      </c>
      <c r="N46" s="59">
        <v>3</v>
      </c>
      <c r="O46" s="60">
        <f>M46+N46</f>
        <v>10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149</v>
      </c>
      <c r="C48" s="81">
        <v>6</v>
      </c>
      <c r="D48" s="82">
        <v>0.5</v>
      </c>
      <c r="E48" s="83">
        <f t="shared" si="3"/>
        <v>6.5</v>
      </c>
      <c r="F48" s="44"/>
      <c r="G48" s="47" t="s">
        <v>104</v>
      </c>
      <c r="H48" s="147" t="s">
        <v>34</v>
      </c>
      <c r="I48" s="148" t="s">
        <v>34</v>
      </c>
      <c r="J48" s="83" t="s">
        <v>34</v>
      </c>
      <c r="K48" s="43"/>
      <c r="L48" s="155" t="s">
        <v>166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150</v>
      </c>
      <c r="C49" s="70">
        <v>6</v>
      </c>
      <c r="D49" s="86">
        <v>0</v>
      </c>
      <c r="E49" s="63">
        <f t="shared" si="3"/>
        <v>6</v>
      </c>
      <c r="F49" s="44"/>
      <c r="G49" s="45" t="s">
        <v>105</v>
      </c>
      <c r="H49" s="142">
        <v>6</v>
      </c>
      <c r="I49" s="143">
        <v>-0.5</v>
      </c>
      <c r="J49" s="63">
        <f t="shared" si="4"/>
        <v>5.5</v>
      </c>
      <c r="K49" s="43"/>
      <c r="L49" s="46" t="s">
        <v>30</v>
      </c>
      <c r="M49" s="90" t="s">
        <v>34</v>
      </c>
      <c r="N49" s="91" t="s">
        <v>34</v>
      </c>
      <c r="O49" s="96" t="s">
        <v>34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151</v>
      </c>
      <c r="C50" s="70">
        <v>5.5</v>
      </c>
      <c r="D50" s="86">
        <v>0</v>
      </c>
      <c r="E50" s="63">
        <f t="shared" si="3"/>
        <v>5.5</v>
      </c>
      <c r="F50" s="44"/>
      <c r="G50" s="45" t="s">
        <v>106</v>
      </c>
      <c r="H50" s="142" t="s">
        <v>34</v>
      </c>
      <c r="I50" s="143" t="s">
        <v>34</v>
      </c>
      <c r="J50" s="63" t="s">
        <v>34</v>
      </c>
      <c r="K50" s="43"/>
      <c r="L50" s="45" t="s">
        <v>36</v>
      </c>
      <c r="M50" s="70" t="s">
        <v>37</v>
      </c>
      <c r="N50" s="71" t="s">
        <v>37</v>
      </c>
      <c r="O50" s="69" t="s">
        <v>37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152</v>
      </c>
      <c r="C51" s="70" t="s">
        <v>34</v>
      </c>
      <c r="D51" s="86" t="s">
        <v>34</v>
      </c>
      <c r="E51" s="63" t="s">
        <v>34</v>
      </c>
      <c r="F51" s="44"/>
      <c r="G51" s="45" t="s">
        <v>107</v>
      </c>
      <c r="H51" s="142">
        <v>6.5</v>
      </c>
      <c r="I51" s="143">
        <v>0</v>
      </c>
      <c r="J51" s="63">
        <f t="shared" si="4"/>
        <v>6.5</v>
      </c>
      <c r="K51" s="43"/>
      <c r="L51" s="45" t="s">
        <v>38</v>
      </c>
      <c r="M51" s="70">
        <v>5.5</v>
      </c>
      <c r="N51" s="71">
        <v>0</v>
      </c>
      <c r="O51" s="69">
        <f>M51+N51</f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153</v>
      </c>
      <c r="C52" s="70">
        <v>5</v>
      </c>
      <c r="D52" s="86">
        <v>0</v>
      </c>
      <c r="E52" s="63">
        <f t="shared" si="3"/>
        <v>5</v>
      </c>
      <c r="F52" s="44"/>
      <c r="G52" s="45" t="s">
        <v>108</v>
      </c>
      <c r="H52" s="142">
        <v>5.5</v>
      </c>
      <c r="I52" s="143">
        <v>0</v>
      </c>
      <c r="J52" s="63">
        <f t="shared" si="4"/>
        <v>5.5</v>
      </c>
      <c r="K52" s="43"/>
      <c r="L52" s="45" t="s">
        <v>39</v>
      </c>
      <c r="M52" s="70" t="s">
        <v>34</v>
      </c>
      <c r="N52" s="71" t="s">
        <v>34</v>
      </c>
      <c r="O52" s="69" t="s">
        <v>34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154</v>
      </c>
      <c r="C53" s="70">
        <v>6</v>
      </c>
      <c r="D53" s="86">
        <v>0</v>
      </c>
      <c r="E53" s="63">
        <f t="shared" si="3"/>
        <v>6</v>
      </c>
      <c r="F53" s="44"/>
      <c r="G53" s="45" t="s">
        <v>109</v>
      </c>
      <c r="H53" s="142">
        <v>5.5</v>
      </c>
      <c r="I53" s="143">
        <v>0</v>
      </c>
      <c r="J53" s="63">
        <f t="shared" si="4"/>
        <v>5.5</v>
      </c>
      <c r="K53" s="43"/>
      <c r="L53" s="45" t="s">
        <v>40</v>
      </c>
      <c r="M53" s="70" t="s">
        <v>34</v>
      </c>
      <c r="N53" s="71" t="s">
        <v>34</v>
      </c>
      <c r="O53" s="69" t="s">
        <v>34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155</v>
      </c>
      <c r="C54" s="70">
        <v>6</v>
      </c>
      <c r="D54" s="86">
        <v>0</v>
      </c>
      <c r="E54" s="63">
        <f t="shared" si="3"/>
        <v>6</v>
      </c>
      <c r="F54" s="44"/>
      <c r="G54" s="45" t="s">
        <v>110</v>
      </c>
      <c r="H54" s="142">
        <v>5</v>
      </c>
      <c r="I54" s="143">
        <v>0</v>
      </c>
      <c r="J54" s="63">
        <f t="shared" si="4"/>
        <v>5</v>
      </c>
      <c r="K54" s="43"/>
      <c r="L54" s="35" t="s">
        <v>162</v>
      </c>
      <c r="M54" s="51">
        <v>6.5</v>
      </c>
      <c r="N54" s="52">
        <v>3</v>
      </c>
      <c r="O54" s="53">
        <f aca="true" t="shared" si="5" ref="O54:O60">M54+N54</f>
        <v>9.5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156</v>
      </c>
      <c r="C55" s="70">
        <v>6.5</v>
      </c>
      <c r="D55" s="86">
        <v>-0.5</v>
      </c>
      <c r="E55" s="63">
        <f t="shared" si="3"/>
        <v>6</v>
      </c>
      <c r="F55" s="44"/>
      <c r="G55" s="45" t="s">
        <v>111</v>
      </c>
      <c r="H55" s="142" t="s">
        <v>34</v>
      </c>
      <c r="I55" s="143" t="s">
        <v>34</v>
      </c>
      <c r="J55" s="63" t="s">
        <v>34</v>
      </c>
      <c r="K55" s="43"/>
      <c r="L55" s="35" t="s">
        <v>28</v>
      </c>
      <c r="M55" s="51">
        <v>4.5</v>
      </c>
      <c r="N55" s="52">
        <v>0</v>
      </c>
      <c r="O55" s="53">
        <f t="shared" si="5"/>
        <v>4.5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157</v>
      </c>
      <c r="C56" s="70" t="s">
        <v>34</v>
      </c>
      <c r="D56" s="86" t="s">
        <v>34</v>
      </c>
      <c r="E56" s="63" t="s">
        <v>34</v>
      </c>
      <c r="F56" s="44"/>
      <c r="G56" s="45" t="s">
        <v>112</v>
      </c>
      <c r="H56" s="142">
        <v>6</v>
      </c>
      <c r="I56" s="143">
        <v>0</v>
      </c>
      <c r="J56" s="63">
        <f t="shared" si="4"/>
        <v>6</v>
      </c>
      <c r="K56" s="43"/>
      <c r="L56" s="35" t="s">
        <v>25</v>
      </c>
      <c r="M56" s="51">
        <v>6</v>
      </c>
      <c r="N56" s="52">
        <v>0</v>
      </c>
      <c r="O56" s="53">
        <f t="shared" si="5"/>
        <v>6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158</v>
      </c>
      <c r="C57" s="152">
        <v>7</v>
      </c>
      <c r="D57" s="153">
        <v>1</v>
      </c>
      <c r="E57" s="63">
        <f t="shared" si="3"/>
        <v>8</v>
      </c>
      <c r="F57" s="44"/>
      <c r="G57" s="45" t="s">
        <v>113</v>
      </c>
      <c r="H57" s="142">
        <v>6</v>
      </c>
      <c r="I57" s="143">
        <v>0</v>
      </c>
      <c r="J57" s="63">
        <f t="shared" si="4"/>
        <v>6</v>
      </c>
      <c r="K57" s="43"/>
      <c r="L57" s="46" t="s">
        <v>43</v>
      </c>
      <c r="M57" s="70">
        <v>4</v>
      </c>
      <c r="N57" s="71">
        <v>-1</v>
      </c>
      <c r="O57" s="69">
        <f t="shared" si="5"/>
        <v>3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114</v>
      </c>
      <c r="H58" s="142">
        <v>5</v>
      </c>
      <c r="I58" s="143">
        <v>0</v>
      </c>
      <c r="J58" s="63">
        <f t="shared" si="4"/>
        <v>5</v>
      </c>
      <c r="K58" s="43"/>
      <c r="L58" s="46" t="s">
        <v>41</v>
      </c>
      <c r="M58" s="70">
        <v>5.5</v>
      </c>
      <c r="N58" s="71">
        <v>0</v>
      </c>
      <c r="O58" s="69">
        <f t="shared" si="5"/>
        <v>5.5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115</v>
      </c>
      <c r="H59" s="144" t="s">
        <v>34</v>
      </c>
      <c r="I59" s="145" t="s">
        <v>34</v>
      </c>
      <c r="J59" s="63" t="s">
        <v>34</v>
      </c>
      <c r="K59" s="43"/>
      <c r="L59" s="156" t="s">
        <v>24</v>
      </c>
      <c r="M59" s="127">
        <v>6.5</v>
      </c>
      <c r="N59" s="128">
        <v>0</v>
      </c>
      <c r="O59" s="69">
        <f t="shared" si="5"/>
        <v>6.5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1.5</v>
      </c>
      <c r="D60" s="154">
        <v>0</v>
      </c>
      <c r="E60" s="130">
        <f t="shared" si="3"/>
        <v>1.5</v>
      </c>
      <c r="F60" s="42"/>
      <c r="G60" s="36" t="s">
        <v>116</v>
      </c>
      <c r="H60" s="140">
        <v>0.5</v>
      </c>
      <c r="I60" s="141">
        <v>0</v>
      </c>
      <c r="J60" s="133">
        <f t="shared" si="4"/>
        <v>0.5</v>
      </c>
      <c r="K60" s="41"/>
      <c r="L60" s="36" t="s">
        <v>44</v>
      </c>
      <c r="M60" s="58">
        <v>-0.5</v>
      </c>
      <c r="N60" s="129">
        <v>0</v>
      </c>
      <c r="O60" s="130">
        <f t="shared" si="5"/>
        <v>-0.5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18.5/3</f>
        <v>6.166666666666667</v>
      </c>
      <c r="D61" s="133">
        <v>0.5</v>
      </c>
      <c r="E61" s="130">
        <f>D61</f>
        <v>0.5</v>
      </c>
      <c r="F61" s="41"/>
      <c r="G61" s="131" t="s">
        <v>19</v>
      </c>
      <c r="H61" s="132">
        <f>17.5/3</f>
        <v>5.833333333333333</v>
      </c>
      <c r="I61" s="134">
        <v>0</v>
      </c>
      <c r="J61" s="130">
        <v>0</v>
      </c>
      <c r="K61" s="42"/>
      <c r="L61" s="131" t="s">
        <v>19</v>
      </c>
      <c r="M61" s="132">
        <f>18/3</f>
        <v>6</v>
      </c>
      <c r="N61" s="133">
        <v>0.5</v>
      </c>
      <c r="O61" s="130">
        <f>N61</f>
        <v>0.5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66</v>
      </c>
      <c r="D63" s="108">
        <f>D36+D37+D38+D39+D40+D41+D42+D43+D44+D45+D46+D60+D61</f>
        <v>1</v>
      </c>
      <c r="E63" s="107">
        <f>C63+D63</f>
        <v>67</v>
      </c>
      <c r="F63" s="28"/>
      <c r="G63" s="112" t="s">
        <v>2</v>
      </c>
      <c r="H63" s="113">
        <f>H36+H37+H38+H39+H40+H41+H42+H43+H44+H45+H46+H60</f>
        <v>66</v>
      </c>
      <c r="I63" s="114">
        <f>I36+I37+I38+I39+I40+I41+I42+I43+I44+I45+I46+I60+I61</f>
        <v>3.5</v>
      </c>
      <c r="J63" s="115">
        <f>H63+I63</f>
        <v>69.5</v>
      </c>
      <c r="K63" s="32"/>
      <c r="L63" s="97" t="s">
        <v>2</v>
      </c>
      <c r="M63" s="98">
        <f>M36+M37+M38+M56+M40+M55+M54+M43+M44+M45+M46+M60</f>
        <v>64.5</v>
      </c>
      <c r="N63" s="99">
        <f>N36+N37+N38+N56+N40+N55+N54+N43+N44+N45+N46+N60+N61</f>
        <v>4.5</v>
      </c>
      <c r="O63" s="100">
        <f>M63+N63</f>
        <v>69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1:O1"/>
    <mergeCell ref="B2:O2"/>
    <mergeCell ref="B34:E34"/>
    <mergeCell ref="G34:J34"/>
    <mergeCell ref="L34:O34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43"/>
  <sheetViews>
    <sheetView tabSelected="1"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237</v>
      </c>
      <c r="C5" s="135">
        <v>6.5</v>
      </c>
      <c r="D5" s="136">
        <v>1</v>
      </c>
      <c r="E5" s="137">
        <f>C5+D5</f>
        <v>7.5</v>
      </c>
      <c r="F5" s="41"/>
      <c r="G5" s="34" t="s">
        <v>45</v>
      </c>
      <c r="H5" s="48">
        <v>5.5</v>
      </c>
      <c r="I5" s="49">
        <v>-3</v>
      </c>
      <c r="J5" s="50">
        <f>H5+I5</f>
        <v>2.5</v>
      </c>
      <c r="K5" s="42"/>
      <c r="L5" s="34" t="s">
        <v>117</v>
      </c>
      <c r="M5" s="48">
        <v>6</v>
      </c>
      <c r="N5" s="75">
        <v>0</v>
      </c>
      <c r="O5" s="137">
        <f>M5+N5</f>
        <v>6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7</v>
      </c>
      <c r="D6" s="139">
        <v>0</v>
      </c>
      <c r="E6" s="76">
        <f aca="true" t="shared" si="0" ref="E6:E29">C6+D6</f>
        <v>7</v>
      </c>
      <c r="F6" s="41"/>
      <c r="G6" s="35" t="s">
        <v>198</v>
      </c>
      <c r="H6" s="51" t="s">
        <v>31</v>
      </c>
      <c r="I6" s="52" t="s">
        <v>31</v>
      </c>
      <c r="J6" s="53" t="s">
        <v>31</v>
      </c>
      <c r="K6" s="42"/>
      <c r="L6" s="35" t="s">
        <v>180</v>
      </c>
      <c r="M6" s="51">
        <v>6</v>
      </c>
      <c r="N6" s="77">
        <v>-0.5</v>
      </c>
      <c r="O6" s="76">
        <f aca="true" t="shared" si="1" ref="O6:O29">M6+N6</f>
        <v>5.5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89</v>
      </c>
      <c r="C7" s="138">
        <v>6</v>
      </c>
      <c r="D7" s="139">
        <v>0</v>
      </c>
      <c r="E7" s="76">
        <f t="shared" si="0"/>
        <v>6</v>
      </c>
      <c r="F7" s="41"/>
      <c r="G7" s="35" t="s">
        <v>46</v>
      </c>
      <c r="H7" s="51" t="s">
        <v>31</v>
      </c>
      <c r="I7" s="52" t="s">
        <v>31</v>
      </c>
      <c r="J7" s="53" t="s">
        <v>31</v>
      </c>
      <c r="K7" s="42"/>
      <c r="L7" s="35" t="s">
        <v>119</v>
      </c>
      <c r="M7" s="51">
        <v>5.5</v>
      </c>
      <c r="N7" s="77">
        <v>0</v>
      </c>
      <c r="O7" s="76">
        <f t="shared" si="1"/>
        <v>5.5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5.5</v>
      </c>
      <c r="D8" s="139">
        <v>-1</v>
      </c>
      <c r="E8" s="76">
        <f t="shared" si="0"/>
        <v>4.5</v>
      </c>
      <c r="F8" s="41"/>
      <c r="G8" s="54" t="s">
        <v>66</v>
      </c>
      <c r="H8" s="55" t="s">
        <v>31</v>
      </c>
      <c r="I8" s="56" t="s">
        <v>31</v>
      </c>
      <c r="J8" s="57" t="s">
        <v>31</v>
      </c>
      <c r="K8" s="42"/>
      <c r="L8" s="35" t="s">
        <v>193</v>
      </c>
      <c r="M8" s="51" t="s">
        <v>31</v>
      </c>
      <c r="N8" s="77" t="s">
        <v>31</v>
      </c>
      <c r="O8" s="76" t="s">
        <v>31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6</v>
      </c>
      <c r="D9" s="139">
        <v>0</v>
      </c>
      <c r="E9" s="76">
        <f t="shared" si="0"/>
        <v>6</v>
      </c>
      <c r="F9" s="41"/>
      <c r="G9" s="35" t="s">
        <v>211</v>
      </c>
      <c r="H9" s="51">
        <v>4</v>
      </c>
      <c r="I9" s="52">
        <v>-2</v>
      </c>
      <c r="J9" s="53">
        <f aca="true" t="shared" si="2" ref="J9:J29">H9+I9</f>
        <v>2</v>
      </c>
      <c r="K9" s="42"/>
      <c r="L9" s="35" t="s">
        <v>121</v>
      </c>
      <c r="M9" s="51">
        <v>5.5</v>
      </c>
      <c r="N9" s="77">
        <v>0</v>
      </c>
      <c r="O9" s="76">
        <f t="shared" si="1"/>
        <v>5.5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6</v>
      </c>
      <c r="D10" s="139">
        <v>0</v>
      </c>
      <c r="E10" s="76">
        <f t="shared" si="0"/>
        <v>6</v>
      </c>
      <c r="F10" s="41"/>
      <c r="G10" s="35" t="s">
        <v>61</v>
      </c>
      <c r="H10" s="51">
        <v>6</v>
      </c>
      <c r="I10" s="52">
        <v>0</v>
      </c>
      <c r="J10" s="53">
        <f t="shared" si="2"/>
        <v>6</v>
      </c>
      <c r="K10" s="42"/>
      <c r="L10" s="35" t="s">
        <v>122</v>
      </c>
      <c r="M10" s="51">
        <v>7</v>
      </c>
      <c r="N10" s="77">
        <v>0</v>
      </c>
      <c r="O10" s="76">
        <f t="shared" si="1"/>
        <v>7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7.5</v>
      </c>
      <c r="D11" s="139">
        <v>3</v>
      </c>
      <c r="E11" s="76">
        <f t="shared" si="0"/>
        <v>10.5</v>
      </c>
      <c r="F11" s="41"/>
      <c r="G11" s="35" t="s">
        <v>51</v>
      </c>
      <c r="H11" s="51">
        <v>6.5</v>
      </c>
      <c r="I11" s="52">
        <v>0.5</v>
      </c>
      <c r="J11" s="53">
        <f t="shared" si="2"/>
        <v>7</v>
      </c>
      <c r="K11" s="42"/>
      <c r="L11" s="35" t="s">
        <v>243</v>
      </c>
      <c r="M11" s="51">
        <v>6</v>
      </c>
      <c r="N11" s="77">
        <v>0</v>
      </c>
      <c r="O11" s="76">
        <f t="shared" si="1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76</v>
      </c>
      <c r="C12" s="138" t="s">
        <v>31</v>
      </c>
      <c r="D12" s="139" t="s">
        <v>31</v>
      </c>
      <c r="E12" s="76" t="s">
        <v>31</v>
      </c>
      <c r="F12" s="41"/>
      <c r="G12" s="35" t="s">
        <v>212</v>
      </c>
      <c r="H12" s="51">
        <v>6</v>
      </c>
      <c r="I12" s="52">
        <v>0</v>
      </c>
      <c r="J12" s="53">
        <f>H12+I12</f>
        <v>6</v>
      </c>
      <c r="K12" s="42"/>
      <c r="L12" s="35" t="s">
        <v>124</v>
      </c>
      <c r="M12" s="51">
        <v>6</v>
      </c>
      <c r="N12" s="77">
        <v>0</v>
      </c>
      <c r="O12" s="76">
        <f t="shared" si="1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7.5</v>
      </c>
      <c r="D13" s="139">
        <v>5.5</v>
      </c>
      <c r="E13" s="76">
        <f t="shared" si="0"/>
        <v>13</v>
      </c>
      <c r="F13" s="41"/>
      <c r="G13" s="35" t="s">
        <v>174</v>
      </c>
      <c r="H13" s="51">
        <v>6</v>
      </c>
      <c r="I13" s="52">
        <v>0</v>
      </c>
      <c r="J13" s="53">
        <f t="shared" si="2"/>
        <v>6</v>
      </c>
      <c r="K13" s="42"/>
      <c r="L13" s="35" t="s">
        <v>128</v>
      </c>
      <c r="M13" s="51">
        <v>6.5</v>
      </c>
      <c r="N13" s="77">
        <v>0.5</v>
      </c>
      <c r="O13" s="76">
        <f t="shared" si="1"/>
        <v>7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6</v>
      </c>
      <c r="D14" s="139">
        <v>0</v>
      </c>
      <c r="E14" s="76">
        <f t="shared" si="0"/>
        <v>6</v>
      </c>
      <c r="F14" s="41"/>
      <c r="G14" s="35" t="s">
        <v>55</v>
      </c>
      <c r="H14" s="51" t="s">
        <v>31</v>
      </c>
      <c r="I14" s="52" t="s">
        <v>31</v>
      </c>
      <c r="J14" s="53" t="s">
        <v>31</v>
      </c>
      <c r="K14" s="42"/>
      <c r="L14" s="35" t="s">
        <v>167</v>
      </c>
      <c r="M14" s="51">
        <v>6.5</v>
      </c>
      <c r="N14" s="77">
        <v>2</v>
      </c>
      <c r="O14" s="76">
        <f t="shared" si="1"/>
        <v>8.5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79</v>
      </c>
      <c r="C15" s="140">
        <v>6</v>
      </c>
      <c r="D15" s="141">
        <v>0</v>
      </c>
      <c r="E15" s="79">
        <f t="shared" si="0"/>
        <v>6</v>
      </c>
      <c r="F15" s="41"/>
      <c r="G15" s="36" t="s">
        <v>58</v>
      </c>
      <c r="H15" s="58">
        <v>6.5</v>
      </c>
      <c r="I15" s="59">
        <v>0</v>
      </c>
      <c r="J15" s="60">
        <f t="shared" si="2"/>
        <v>6.5</v>
      </c>
      <c r="K15" s="42"/>
      <c r="L15" s="36" t="s">
        <v>126</v>
      </c>
      <c r="M15" s="58">
        <v>6</v>
      </c>
      <c r="N15" s="78">
        <v>0</v>
      </c>
      <c r="O15" s="79">
        <f t="shared" si="1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169</v>
      </c>
      <c r="C17" s="147">
        <v>6</v>
      </c>
      <c r="D17" s="148">
        <v>-1</v>
      </c>
      <c r="E17" s="83">
        <f t="shared" si="0"/>
        <v>5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83</v>
      </c>
      <c r="C18" s="142">
        <v>5</v>
      </c>
      <c r="D18" s="143">
        <v>0</v>
      </c>
      <c r="E18" s="63">
        <f t="shared" si="0"/>
        <v>5</v>
      </c>
      <c r="F18" s="43"/>
      <c r="G18" s="35" t="s">
        <v>57</v>
      </c>
      <c r="H18" s="51">
        <v>5.5</v>
      </c>
      <c r="I18" s="52">
        <v>0</v>
      </c>
      <c r="J18" s="53">
        <f t="shared" si="2"/>
        <v>5.5</v>
      </c>
      <c r="K18" s="44"/>
      <c r="L18" s="45" t="s">
        <v>262</v>
      </c>
      <c r="M18" s="70">
        <v>7.5</v>
      </c>
      <c r="N18" s="86">
        <v>4</v>
      </c>
      <c r="O18" s="63">
        <f t="shared" si="1"/>
        <v>11.5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171</v>
      </c>
      <c r="C19" s="142">
        <v>7.5</v>
      </c>
      <c r="D19" s="143">
        <v>4</v>
      </c>
      <c r="E19" s="63">
        <f t="shared" si="0"/>
        <v>11.5</v>
      </c>
      <c r="F19" s="43"/>
      <c r="G19" s="45" t="s">
        <v>59</v>
      </c>
      <c r="H19" s="70">
        <v>7</v>
      </c>
      <c r="I19" s="71">
        <v>3</v>
      </c>
      <c r="J19" s="69">
        <f t="shared" si="2"/>
        <v>10</v>
      </c>
      <c r="K19" s="44"/>
      <c r="L19" s="45" t="s">
        <v>244</v>
      </c>
      <c r="M19" s="70">
        <v>6</v>
      </c>
      <c r="N19" s="86">
        <v>0</v>
      </c>
      <c r="O19" s="63">
        <f t="shared" si="1"/>
        <v>6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82</v>
      </c>
      <c r="C20" s="142">
        <v>5</v>
      </c>
      <c r="D20" s="143">
        <v>0</v>
      </c>
      <c r="E20" s="63">
        <f t="shared" si="0"/>
        <v>5</v>
      </c>
      <c r="F20" s="43"/>
      <c r="G20" s="45" t="s">
        <v>260</v>
      </c>
      <c r="H20" s="70" t="s">
        <v>34</v>
      </c>
      <c r="I20" s="71" t="s">
        <v>34</v>
      </c>
      <c r="J20" s="69" t="s">
        <v>34</v>
      </c>
      <c r="K20" s="44"/>
      <c r="L20" s="45" t="s">
        <v>263</v>
      </c>
      <c r="M20" s="70">
        <v>6</v>
      </c>
      <c r="N20" s="86">
        <v>0</v>
      </c>
      <c r="O20" s="63">
        <f t="shared" si="1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35" t="s">
        <v>86</v>
      </c>
      <c r="C21" s="138">
        <v>6</v>
      </c>
      <c r="D21" s="139">
        <v>0</v>
      </c>
      <c r="E21" s="76">
        <f t="shared" si="0"/>
        <v>6</v>
      </c>
      <c r="F21" s="43"/>
      <c r="G21" s="45" t="s">
        <v>195</v>
      </c>
      <c r="H21" s="70">
        <v>6.5</v>
      </c>
      <c r="I21" s="71">
        <v>0</v>
      </c>
      <c r="J21" s="69">
        <f t="shared" si="2"/>
        <v>6.5</v>
      </c>
      <c r="K21" s="44"/>
      <c r="L21" s="45" t="s">
        <v>216</v>
      </c>
      <c r="M21" s="70">
        <v>4</v>
      </c>
      <c r="N21" s="86">
        <v>0</v>
      </c>
      <c r="O21" s="63">
        <f t="shared" si="1"/>
        <v>4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88</v>
      </c>
      <c r="C22" s="142" t="s">
        <v>34</v>
      </c>
      <c r="D22" s="143" t="s">
        <v>34</v>
      </c>
      <c r="E22" s="63" t="s">
        <v>34</v>
      </c>
      <c r="F22" s="43"/>
      <c r="G22" s="45" t="s">
        <v>62</v>
      </c>
      <c r="H22" s="70" t="s">
        <v>34</v>
      </c>
      <c r="I22" s="71" t="s">
        <v>34</v>
      </c>
      <c r="J22" s="69" t="s">
        <v>34</v>
      </c>
      <c r="K22" s="44"/>
      <c r="L22" s="45" t="s">
        <v>245</v>
      </c>
      <c r="M22" s="70">
        <v>6</v>
      </c>
      <c r="N22" s="86">
        <v>0</v>
      </c>
      <c r="O22" s="63">
        <f t="shared" si="1"/>
        <v>6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239</v>
      </c>
      <c r="C23" s="142">
        <v>6</v>
      </c>
      <c r="D23" s="143">
        <v>-0.5</v>
      </c>
      <c r="E23" s="63">
        <f t="shared" si="0"/>
        <v>5.5</v>
      </c>
      <c r="F23" s="43"/>
      <c r="G23" s="45" t="s">
        <v>52</v>
      </c>
      <c r="H23" s="70">
        <v>6.5</v>
      </c>
      <c r="I23" s="71">
        <v>0</v>
      </c>
      <c r="J23" s="69">
        <f t="shared" si="2"/>
        <v>6.5</v>
      </c>
      <c r="K23" s="44"/>
      <c r="L23" s="35" t="s">
        <v>118</v>
      </c>
      <c r="M23" s="51">
        <v>6</v>
      </c>
      <c r="N23" s="77">
        <v>0</v>
      </c>
      <c r="O23" s="76">
        <f t="shared" si="1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71</v>
      </c>
      <c r="C24" s="142">
        <v>6.5</v>
      </c>
      <c r="D24" s="143">
        <v>0</v>
      </c>
      <c r="E24" s="63">
        <f t="shared" si="0"/>
        <v>6.5</v>
      </c>
      <c r="F24" s="43"/>
      <c r="G24" s="45" t="s">
        <v>175</v>
      </c>
      <c r="H24" s="70" t="s">
        <v>34</v>
      </c>
      <c r="I24" s="71" t="s">
        <v>34</v>
      </c>
      <c r="J24" s="69" t="s">
        <v>34</v>
      </c>
      <c r="K24" s="44"/>
      <c r="L24" s="45" t="s">
        <v>120</v>
      </c>
      <c r="M24" s="70">
        <v>5.5</v>
      </c>
      <c r="N24" s="86">
        <v>0</v>
      </c>
      <c r="O24" s="63">
        <f t="shared" si="1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232</v>
      </c>
      <c r="C25" s="142">
        <v>6</v>
      </c>
      <c r="D25" s="143">
        <v>0</v>
      </c>
      <c r="E25" s="63">
        <f t="shared" si="0"/>
        <v>6</v>
      </c>
      <c r="F25" s="43"/>
      <c r="G25" s="45" t="s">
        <v>47</v>
      </c>
      <c r="H25" s="70" t="s">
        <v>34</v>
      </c>
      <c r="I25" s="71" t="s">
        <v>34</v>
      </c>
      <c r="J25" s="69" t="s">
        <v>34</v>
      </c>
      <c r="K25" s="44"/>
      <c r="L25" s="45" t="s">
        <v>135</v>
      </c>
      <c r="M25" s="70">
        <v>6.5</v>
      </c>
      <c r="N25" s="86">
        <v>0</v>
      </c>
      <c r="O25" s="63">
        <f t="shared" si="1"/>
        <v>6.5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91</v>
      </c>
      <c r="C26" s="142">
        <v>6</v>
      </c>
      <c r="D26" s="143">
        <v>0</v>
      </c>
      <c r="E26" s="63">
        <f t="shared" si="0"/>
        <v>6</v>
      </c>
      <c r="F26" s="43"/>
      <c r="G26" s="35" t="s">
        <v>256</v>
      </c>
      <c r="H26" s="51">
        <v>5.5</v>
      </c>
      <c r="I26" s="52">
        <v>0</v>
      </c>
      <c r="J26" s="53">
        <f t="shared" si="2"/>
        <v>5.5</v>
      </c>
      <c r="K26" s="44"/>
      <c r="L26" s="45" t="s">
        <v>246</v>
      </c>
      <c r="M26" s="70">
        <v>7</v>
      </c>
      <c r="N26" s="86">
        <v>2.5</v>
      </c>
      <c r="O26" s="63">
        <f t="shared" si="1"/>
        <v>9.5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261</v>
      </c>
      <c r="C27" s="142">
        <v>5</v>
      </c>
      <c r="D27" s="143">
        <v>-0.5</v>
      </c>
      <c r="E27" s="63">
        <f t="shared" si="0"/>
        <v>4.5</v>
      </c>
      <c r="F27" s="43"/>
      <c r="G27" s="35" t="s">
        <v>222</v>
      </c>
      <c r="H27" s="51">
        <v>7</v>
      </c>
      <c r="I27" s="52">
        <v>0</v>
      </c>
      <c r="J27" s="53">
        <f t="shared" si="2"/>
        <v>7</v>
      </c>
      <c r="K27" s="44"/>
      <c r="L27" s="45" t="s">
        <v>136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192</v>
      </c>
      <c r="C28" s="144">
        <v>4.5</v>
      </c>
      <c r="D28" s="145">
        <v>0</v>
      </c>
      <c r="E28" s="63">
        <f t="shared" si="0"/>
        <v>4.5</v>
      </c>
      <c r="F28" s="43"/>
      <c r="G28" s="36" t="s">
        <v>64</v>
      </c>
      <c r="H28" s="164">
        <v>6</v>
      </c>
      <c r="I28" s="59">
        <v>0</v>
      </c>
      <c r="J28" s="53">
        <f t="shared" si="2"/>
        <v>6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0</v>
      </c>
      <c r="D29" s="141">
        <v>0</v>
      </c>
      <c r="E29" s="89">
        <f t="shared" si="0"/>
        <v>0</v>
      </c>
      <c r="F29" s="41"/>
      <c r="G29" s="36" t="s">
        <v>68</v>
      </c>
      <c r="H29" s="58">
        <v>-0.5</v>
      </c>
      <c r="I29" s="59">
        <v>0</v>
      </c>
      <c r="J29" s="74">
        <f t="shared" si="2"/>
        <v>-0.5</v>
      </c>
      <c r="K29" s="42"/>
      <c r="L29" s="36" t="s">
        <v>137</v>
      </c>
      <c r="M29" s="58">
        <v>0</v>
      </c>
      <c r="N29" s="78">
        <v>0</v>
      </c>
      <c r="O29" s="89">
        <f t="shared" si="1"/>
        <v>0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18.5/3</f>
        <v>6.166666666666667</v>
      </c>
      <c r="D30" s="133">
        <v>0.5</v>
      </c>
      <c r="E30" s="130">
        <f>D30</f>
        <v>0.5</v>
      </c>
      <c r="F30" s="41"/>
      <c r="G30" s="131" t="s">
        <v>19</v>
      </c>
      <c r="H30" s="132">
        <f>18.5/3</f>
        <v>6.166666666666667</v>
      </c>
      <c r="I30" s="133">
        <v>0.5</v>
      </c>
      <c r="J30" s="130">
        <f>I30</f>
        <v>0.5</v>
      </c>
      <c r="K30" s="42"/>
      <c r="L30" s="131" t="s">
        <v>19</v>
      </c>
      <c r="M30" s="132">
        <f>17.5/3</f>
        <v>5.833333333333333</v>
      </c>
      <c r="N30" s="134">
        <v>0</v>
      </c>
      <c r="O30" s="130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C5+C6+C7+C8+C9+C10+C11+C21+C13+C14+C15+C29</f>
        <v>70</v>
      </c>
      <c r="D32" s="118">
        <f>D5+D6+D7+D8+D9+D10+D11+D21+D13+D14+D15+D29+D30</f>
        <v>9</v>
      </c>
      <c r="E32" s="117">
        <f>C32+D32</f>
        <v>79</v>
      </c>
      <c r="F32" s="24"/>
      <c r="G32" s="125" t="s">
        <v>2</v>
      </c>
      <c r="H32" s="124">
        <f>H5+H26+H27+H28+H9+H10+H11+H12+H13+H18+H15+H29</f>
        <v>64</v>
      </c>
      <c r="I32" s="123">
        <f>I5+I26+I27+I28+I9+I10+I11+I12+I13+I18+I15+I29+I30</f>
        <v>-4</v>
      </c>
      <c r="J32" s="122">
        <f>H32+I32</f>
        <v>60</v>
      </c>
      <c r="K32" s="30"/>
      <c r="L32" s="102" t="s">
        <v>2</v>
      </c>
      <c r="M32" s="103">
        <f>M5+M6+M7+M23+M9+M10+M11+M12+M13+M14+M15+M29</f>
        <v>67</v>
      </c>
      <c r="N32" s="104">
        <f>N5+N6+N7+N23+N9+N10+N11+N12+N13+N14+N15+N29+N30</f>
        <v>2</v>
      </c>
      <c r="O32" s="105">
        <f>M32+N32</f>
        <v>69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138</v>
      </c>
      <c r="C36" s="48">
        <v>6.5</v>
      </c>
      <c r="D36" s="75">
        <v>1</v>
      </c>
      <c r="E36" s="137">
        <f>C36+D36</f>
        <v>7.5</v>
      </c>
      <c r="F36" s="42"/>
      <c r="G36" s="34" t="s">
        <v>93</v>
      </c>
      <c r="H36" s="135" t="s">
        <v>31</v>
      </c>
      <c r="I36" s="136" t="s">
        <v>31</v>
      </c>
      <c r="J36" s="137" t="s">
        <v>31</v>
      </c>
      <c r="K36" s="41"/>
      <c r="L36" s="34" t="s">
        <v>223</v>
      </c>
      <c r="M36" s="48">
        <v>6.5</v>
      </c>
      <c r="N36" s="49">
        <v>1</v>
      </c>
      <c r="O36" s="53">
        <f aca="true" t="shared" si="3" ref="O36:O59"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5.5</v>
      </c>
      <c r="D37" s="77">
        <v>0</v>
      </c>
      <c r="E37" s="76">
        <f aca="true" t="shared" si="4" ref="E37:E60">C37+D37</f>
        <v>5.5</v>
      </c>
      <c r="F37" s="42"/>
      <c r="G37" s="35" t="s">
        <v>94</v>
      </c>
      <c r="H37" s="138">
        <v>6.5</v>
      </c>
      <c r="I37" s="139">
        <v>0</v>
      </c>
      <c r="J37" s="76">
        <f aca="true" t="shared" si="5" ref="J37:J60">H37+I37</f>
        <v>6.5</v>
      </c>
      <c r="K37" s="41"/>
      <c r="L37" s="35" t="s">
        <v>23</v>
      </c>
      <c r="M37" s="51">
        <v>6</v>
      </c>
      <c r="N37" s="52">
        <v>0</v>
      </c>
      <c r="O37" s="53">
        <f t="shared" si="3"/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140</v>
      </c>
      <c r="C38" s="51">
        <v>7.5</v>
      </c>
      <c r="D38" s="77">
        <v>3</v>
      </c>
      <c r="E38" s="76">
        <f t="shared" si="4"/>
        <v>10.5</v>
      </c>
      <c r="F38" s="42"/>
      <c r="G38" s="35" t="s">
        <v>95</v>
      </c>
      <c r="H38" s="138">
        <v>5</v>
      </c>
      <c r="I38" s="139">
        <v>0</v>
      </c>
      <c r="J38" s="76">
        <f t="shared" si="5"/>
        <v>5</v>
      </c>
      <c r="K38" s="41"/>
      <c r="L38" s="35" t="s">
        <v>241</v>
      </c>
      <c r="M38" s="51">
        <v>6.5</v>
      </c>
      <c r="N38" s="52">
        <v>1</v>
      </c>
      <c r="O38" s="53">
        <f t="shared" si="3"/>
        <v>7.5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 t="s">
        <v>31</v>
      </c>
      <c r="D39" s="77" t="s">
        <v>31</v>
      </c>
      <c r="E39" s="76" t="s">
        <v>31</v>
      </c>
      <c r="F39" s="42"/>
      <c r="G39" s="35" t="s">
        <v>247</v>
      </c>
      <c r="H39" s="138">
        <v>4.5</v>
      </c>
      <c r="I39" s="139">
        <v>0</v>
      </c>
      <c r="J39" s="76">
        <f t="shared" si="5"/>
        <v>4.5</v>
      </c>
      <c r="K39" s="41"/>
      <c r="L39" s="35" t="s">
        <v>41</v>
      </c>
      <c r="M39" s="51">
        <v>5</v>
      </c>
      <c r="N39" s="52">
        <v>-0.5</v>
      </c>
      <c r="O39" s="53">
        <f t="shared" si="3"/>
        <v>4.5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155</v>
      </c>
      <c r="C40" s="51">
        <v>5</v>
      </c>
      <c r="D40" s="77">
        <v>0</v>
      </c>
      <c r="E40" s="76">
        <f t="shared" si="4"/>
        <v>5</v>
      </c>
      <c r="F40" s="42"/>
      <c r="G40" s="35" t="s">
        <v>107</v>
      </c>
      <c r="H40" s="138">
        <v>6</v>
      </c>
      <c r="I40" s="139">
        <v>0</v>
      </c>
      <c r="J40" s="76">
        <f t="shared" si="5"/>
        <v>6</v>
      </c>
      <c r="K40" s="41"/>
      <c r="L40" s="35" t="s">
        <v>219</v>
      </c>
      <c r="M40" s="51">
        <v>6</v>
      </c>
      <c r="N40" s="52">
        <v>0</v>
      </c>
      <c r="O40" s="53">
        <f t="shared" si="3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145</v>
      </c>
      <c r="C41" s="51">
        <v>6</v>
      </c>
      <c r="D41" s="77">
        <v>-0.5</v>
      </c>
      <c r="E41" s="76">
        <f t="shared" si="4"/>
        <v>5.5</v>
      </c>
      <c r="F41" s="42"/>
      <c r="G41" s="35" t="s">
        <v>98</v>
      </c>
      <c r="H41" s="138">
        <v>7</v>
      </c>
      <c r="I41" s="139">
        <v>0</v>
      </c>
      <c r="J41" s="76">
        <f t="shared" si="5"/>
        <v>7</v>
      </c>
      <c r="K41" s="41"/>
      <c r="L41" s="35" t="s">
        <v>203</v>
      </c>
      <c r="M41" s="51">
        <v>6</v>
      </c>
      <c r="N41" s="52">
        <v>0</v>
      </c>
      <c r="O41" s="53">
        <f t="shared" si="3"/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144</v>
      </c>
      <c r="C42" s="51">
        <v>6</v>
      </c>
      <c r="D42" s="77">
        <v>0</v>
      </c>
      <c r="E42" s="76">
        <f t="shared" si="4"/>
        <v>6</v>
      </c>
      <c r="F42" s="42"/>
      <c r="G42" s="35" t="s">
        <v>201</v>
      </c>
      <c r="H42" s="138">
        <v>6.5</v>
      </c>
      <c r="I42" s="139">
        <v>0</v>
      </c>
      <c r="J42" s="76">
        <f t="shared" si="5"/>
        <v>6.5</v>
      </c>
      <c r="K42" s="41"/>
      <c r="L42" s="35" t="s">
        <v>224</v>
      </c>
      <c r="M42" s="51">
        <v>5.5</v>
      </c>
      <c r="N42" s="52">
        <v>0</v>
      </c>
      <c r="O42" s="53">
        <f t="shared" si="3"/>
        <v>5.5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153</v>
      </c>
      <c r="C43" s="51">
        <v>5</v>
      </c>
      <c r="D43" s="77">
        <v>0</v>
      </c>
      <c r="E43" s="76">
        <f t="shared" si="4"/>
        <v>5</v>
      </c>
      <c r="F43" s="42"/>
      <c r="G43" s="35" t="s">
        <v>100</v>
      </c>
      <c r="H43" s="138">
        <v>6</v>
      </c>
      <c r="I43" s="139">
        <v>0</v>
      </c>
      <c r="J43" s="76">
        <f t="shared" si="5"/>
        <v>6</v>
      </c>
      <c r="K43" s="41"/>
      <c r="L43" s="35" t="s">
        <v>162</v>
      </c>
      <c r="M43" s="51">
        <v>5.5</v>
      </c>
      <c r="N43" s="52">
        <v>0</v>
      </c>
      <c r="O43" s="53">
        <f t="shared" si="3"/>
        <v>5.5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250</v>
      </c>
      <c r="C44" s="51">
        <v>6.5</v>
      </c>
      <c r="D44" s="77">
        <v>0</v>
      </c>
      <c r="E44" s="76">
        <f t="shared" si="4"/>
        <v>6.5</v>
      </c>
      <c r="F44" s="42"/>
      <c r="G44" s="35" t="s">
        <v>101</v>
      </c>
      <c r="H44" s="138">
        <v>8</v>
      </c>
      <c r="I44" s="139">
        <v>5.5</v>
      </c>
      <c r="J44" s="76">
        <f t="shared" si="5"/>
        <v>13.5</v>
      </c>
      <c r="K44" s="41"/>
      <c r="L44" s="35" t="s">
        <v>258</v>
      </c>
      <c r="M44" s="51">
        <v>7</v>
      </c>
      <c r="N44" s="52">
        <v>3</v>
      </c>
      <c r="O44" s="53">
        <f t="shared" si="3"/>
        <v>10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6</v>
      </c>
      <c r="D45" s="77">
        <v>0</v>
      </c>
      <c r="E45" s="76">
        <f t="shared" si="4"/>
        <v>6</v>
      </c>
      <c r="F45" s="42"/>
      <c r="G45" s="35" t="s">
        <v>248</v>
      </c>
      <c r="H45" s="138">
        <v>6</v>
      </c>
      <c r="I45" s="139">
        <v>0</v>
      </c>
      <c r="J45" s="76">
        <f t="shared" si="5"/>
        <v>6</v>
      </c>
      <c r="K45" s="41"/>
      <c r="L45" s="35" t="s">
        <v>32</v>
      </c>
      <c r="M45" s="51">
        <v>5</v>
      </c>
      <c r="N45" s="52">
        <v>0</v>
      </c>
      <c r="O45" s="53">
        <f t="shared" si="3"/>
        <v>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 t="s">
        <v>31</v>
      </c>
      <c r="D46" s="78" t="s">
        <v>31</v>
      </c>
      <c r="E46" s="79" t="s">
        <v>31</v>
      </c>
      <c r="F46" s="42"/>
      <c r="G46" s="36" t="s">
        <v>103</v>
      </c>
      <c r="H46" s="140">
        <v>7</v>
      </c>
      <c r="I46" s="141">
        <v>2.5</v>
      </c>
      <c r="J46" s="146">
        <f t="shared" si="5"/>
        <v>9.5</v>
      </c>
      <c r="K46" s="41"/>
      <c r="L46" s="36" t="s">
        <v>204</v>
      </c>
      <c r="M46" s="58">
        <v>5</v>
      </c>
      <c r="N46" s="59">
        <v>0</v>
      </c>
      <c r="O46" s="60">
        <f t="shared" si="3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149</v>
      </c>
      <c r="C48" s="81">
        <v>5.5</v>
      </c>
      <c r="D48" s="82">
        <v>-3.5</v>
      </c>
      <c r="E48" s="83">
        <f t="shared" si="4"/>
        <v>2</v>
      </c>
      <c r="F48" s="44"/>
      <c r="G48" s="34" t="s">
        <v>104</v>
      </c>
      <c r="H48" s="135">
        <v>6.5</v>
      </c>
      <c r="I48" s="136">
        <v>1</v>
      </c>
      <c r="J48" s="137">
        <f>H48+I48</f>
        <v>7.5</v>
      </c>
      <c r="K48" s="43"/>
      <c r="L48" s="47" t="s">
        <v>186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152</v>
      </c>
      <c r="C49" s="70" t="s">
        <v>34</v>
      </c>
      <c r="D49" s="86" t="s">
        <v>34</v>
      </c>
      <c r="E49" s="63" t="s">
        <v>34</v>
      </c>
      <c r="F49" s="44"/>
      <c r="G49" s="45" t="s">
        <v>200</v>
      </c>
      <c r="H49" s="142">
        <v>7</v>
      </c>
      <c r="I49" s="143">
        <v>3</v>
      </c>
      <c r="J49" s="63">
        <f t="shared" si="5"/>
        <v>10</v>
      </c>
      <c r="K49" s="43"/>
      <c r="L49" s="45" t="s">
        <v>36</v>
      </c>
      <c r="M49" s="70">
        <v>6</v>
      </c>
      <c r="N49" s="71">
        <v>0</v>
      </c>
      <c r="O49" s="69">
        <f t="shared" si="3"/>
        <v>6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35" t="s">
        <v>146</v>
      </c>
      <c r="C50" s="51">
        <v>5.5</v>
      </c>
      <c r="D50" s="77">
        <v>0</v>
      </c>
      <c r="E50" s="76">
        <f t="shared" si="4"/>
        <v>5.5</v>
      </c>
      <c r="F50" s="44"/>
      <c r="G50" s="45" t="s">
        <v>102</v>
      </c>
      <c r="H50" s="142">
        <v>6</v>
      </c>
      <c r="I50" s="143">
        <v>0</v>
      </c>
      <c r="J50" s="63">
        <f t="shared" si="5"/>
        <v>6</v>
      </c>
      <c r="K50" s="43"/>
      <c r="L50" s="45" t="s">
        <v>33</v>
      </c>
      <c r="M50" s="70">
        <v>5</v>
      </c>
      <c r="N50" s="71">
        <v>0</v>
      </c>
      <c r="O50" s="69">
        <f t="shared" si="3"/>
        <v>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151</v>
      </c>
      <c r="C51" s="70" t="s">
        <v>34</v>
      </c>
      <c r="D51" s="86" t="s">
        <v>34</v>
      </c>
      <c r="E51" s="63" t="s">
        <v>34</v>
      </c>
      <c r="F51" s="44"/>
      <c r="G51" s="45" t="s">
        <v>105</v>
      </c>
      <c r="H51" s="142" t="s">
        <v>34</v>
      </c>
      <c r="I51" s="143" t="s">
        <v>34</v>
      </c>
      <c r="J51" s="63" t="s">
        <v>34</v>
      </c>
      <c r="K51" s="43"/>
      <c r="L51" s="45" t="s">
        <v>35</v>
      </c>
      <c r="M51" s="70" t="s">
        <v>34</v>
      </c>
      <c r="N51" s="71" t="s">
        <v>34</v>
      </c>
      <c r="O51" s="69" t="s">
        <v>34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178</v>
      </c>
      <c r="C52" s="70">
        <v>6</v>
      </c>
      <c r="D52" s="86">
        <v>-0.5</v>
      </c>
      <c r="E52" s="63">
        <f t="shared" si="4"/>
        <v>5.5</v>
      </c>
      <c r="F52" s="44"/>
      <c r="G52" s="45" t="s">
        <v>110</v>
      </c>
      <c r="H52" s="142">
        <v>5.5</v>
      </c>
      <c r="I52" s="143">
        <v>0</v>
      </c>
      <c r="J52" s="63">
        <f t="shared" si="5"/>
        <v>5.5</v>
      </c>
      <c r="K52" s="43"/>
      <c r="L52" s="45" t="s">
        <v>39</v>
      </c>
      <c r="M52" s="70">
        <v>6</v>
      </c>
      <c r="N52" s="71">
        <v>0</v>
      </c>
      <c r="O52" s="69">
        <f t="shared" si="3"/>
        <v>6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251</v>
      </c>
      <c r="C53" s="70">
        <v>6</v>
      </c>
      <c r="D53" s="86">
        <v>0</v>
      </c>
      <c r="E53" s="63">
        <f t="shared" si="4"/>
        <v>6</v>
      </c>
      <c r="F53" s="44"/>
      <c r="G53" s="45" t="s">
        <v>97</v>
      </c>
      <c r="H53" s="142">
        <v>6</v>
      </c>
      <c r="I53" s="143">
        <v>0</v>
      </c>
      <c r="J53" s="63">
        <f t="shared" si="5"/>
        <v>6</v>
      </c>
      <c r="K53" s="43"/>
      <c r="L53" s="45" t="s">
        <v>26</v>
      </c>
      <c r="M53" s="70">
        <v>6</v>
      </c>
      <c r="N53" s="71">
        <v>0</v>
      </c>
      <c r="O53" s="69">
        <f t="shared" si="3"/>
        <v>6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142</v>
      </c>
      <c r="C54" s="70">
        <v>6.5</v>
      </c>
      <c r="D54" s="86">
        <v>1</v>
      </c>
      <c r="E54" s="63">
        <f t="shared" si="4"/>
        <v>7.5</v>
      </c>
      <c r="F54" s="44"/>
      <c r="G54" s="45" t="s">
        <v>109</v>
      </c>
      <c r="H54" s="142">
        <v>5.5</v>
      </c>
      <c r="I54" s="143">
        <v>0</v>
      </c>
      <c r="J54" s="63">
        <f t="shared" si="5"/>
        <v>5.5</v>
      </c>
      <c r="K54" s="43"/>
      <c r="L54" s="45" t="s">
        <v>163</v>
      </c>
      <c r="M54" s="70">
        <v>6.5</v>
      </c>
      <c r="N54" s="71">
        <v>1</v>
      </c>
      <c r="O54" s="69">
        <f t="shared" si="3"/>
        <v>7.5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35" t="s">
        <v>156</v>
      </c>
      <c r="C55" s="51">
        <v>5</v>
      </c>
      <c r="D55" s="77">
        <v>-0.5</v>
      </c>
      <c r="E55" s="76">
        <f t="shared" si="4"/>
        <v>4.5</v>
      </c>
      <c r="F55" s="44"/>
      <c r="G55" s="45" t="s">
        <v>217</v>
      </c>
      <c r="H55" s="142">
        <v>6</v>
      </c>
      <c r="I55" s="143">
        <v>0</v>
      </c>
      <c r="J55" s="63">
        <f t="shared" si="5"/>
        <v>6</v>
      </c>
      <c r="K55" s="43"/>
      <c r="L55" s="45" t="s">
        <v>28</v>
      </c>
      <c r="M55" s="70">
        <v>5.5</v>
      </c>
      <c r="N55" s="71">
        <v>0</v>
      </c>
      <c r="O55" s="69">
        <f t="shared" si="3"/>
        <v>5.5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179</v>
      </c>
      <c r="C56" s="70" t="s">
        <v>34</v>
      </c>
      <c r="D56" s="86" t="s">
        <v>34</v>
      </c>
      <c r="E56" s="63" t="s">
        <v>34</v>
      </c>
      <c r="F56" s="44"/>
      <c r="G56" s="45" t="s">
        <v>108</v>
      </c>
      <c r="H56" s="142">
        <v>6</v>
      </c>
      <c r="I56" s="143">
        <v>0</v>
      </c>
      <c r="J56" s="63">
        <f t="shared" si="5"/>
        <v>6</v>
      </c>
      <c r="K56" s="43"/>
      <c r="L56" s="45" t="s">
        <v>24</v>
      </c>
      <c r="M56" s="70">
        <v>6.5</v>
      </c>
      <c r="N56" s="71">
        <v>0</v>
      </c>
      <c r="O56" s="69">
        <f t="shared" si="3"/>
        <v>6.5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158</v>
      </c>
      <c r="C57" s="152" t="s">
        <v>34</v>
      </c>
      <c r="D57" s="153" t="s">
        <v>34</v>
      </c>
      <c r="E57" s="63" t="s">
        <v>34</v>
      </c>
      <c r="F57" s="44"/>
      <c r="G57" s="45" t="s">
        <v>111</v>
      </c>
      <c r="H57" s="142">
        <v>7</v>
      </c>
      <c r="I57" s="143">
        <v>0</v>
      </c>
      <c r="J57" s="63">
        <f t="shared" si="5"/>
        <v>7</v>
      </c>
      <c r="K57" s="43"/>
      <c r="L57" s="45" t="s">
        <v>220</v>
      </c>
      <c r="M57" s="70">
        <v>6</v>
      </c>
      <c r="N57" s="71">
        <v>0</v>
      </c>
      <c r="O57" s="69">
        <f t="shared" si="3"/>
        <v>6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114</v>
      </c>
      <c r="H58" s="142">
        <v>6</v>
      </c>
      <c r="I58" s="143">
        <v>0</v>
      </c>
      <c r="J58" s="63">
        <f t="shared" si="5"/>
        <v>6</v>
      </c>
      <c r="K58" s="43"/>
      <c r="L58" s="45" t="s">
        <v>242</v>
      </c>
      <c r="M58" s="70">
        <v>6</v>
      </c>
      <c r="N58" s="71">
        <v>0</v>
      </c>
      <c r="O58" s="69">
        <f t="shared" si="3"/>
        <v>6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112</v>
      </c>
      <c r="H59" s="144">
        <v>5.5</v>
      </c>
      <c r="I59" s="145">
        <v>0</v>
      </c>
      <c r="J59" s="63">
        <f t="shared" si="5"/>
        <v>5.5</v>
      </c>
      <c r="K59" s="43"/>
      <c r="L59" s="37" t="s">
        <v>202</v>
      </c>
      <c r="M59" s="127">
        <v>5.5</v>
      </c>
      <c r="N59" s="128">
        <v>-0.5</v>
      </c>
      <c r="O59" s="69">
        <f t="shared" si="3"/>
        <v>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0.5</v>
      </c>
      <c r="D60" s="154">
        <v>0</v>
      </c>
      <c r="E60" s="130">
        <f t="shared" si="4"/>
        <v>0.5</v>
      </c>
      <c r="F60" s="42"/>
      <c r="G60" s="36" t="s">
        <v>116</v>
      </c>
      <c r="H60" s="140">
        <v>0.5</v>
      </c>
      <c r="I60" s="141">
        <v>0</v>
      </c>
      <c r="J60" s="133">
        <f t="shared" si="5"/>
        <v>0.5</v>
      </c>
      <c r="K60" s="41"/>
      <c r="L60" s="36" t="s">
        <v>44</v>
      </c>
      <c r="M60" s="58">
        <v>1.5</v>
      </c>
      <c r="N60" s="129">
        <v>0</v>
      </c>
      <c r="O60" s="130">
        <f>M60+N60</f>
        <v>1.5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18/3</f>
        <v>6</v>
      </c>
      <c r="D61" s="133">
        <v>0.5</v>
      </c>
      <c r="E61" s="130">
        <f>D61</f>
        <v>0.5</v>
      </c>
      <c r="F61" s="41"/>
      <c r="G61" s="131" t="s">
        <v>19</v>
      </c>
      <c r="H61" s="132">
        <f>16/3</f>
        <v>5.333333333333333</v>
      </c>
      <c r="I61" s="134">
        <v>0</v>
      </c>
      <c r="J61" s="130">
        <v>0</v>
      </c>
      <c r="K61" s="42"/>
      <c r="L61" s="131" t="s">
        <v>19</v>
      </c>
      <c r="M61" s="132">
        <f>17.5/3</f>
        <v>5.833333333333333</v>
      </c>
      <c r="N61" s="134">
        <v>0</v>
      </c>
      <c r="O61" s="130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C36+C37+C38+C55+C40+C41+C42+C43+C44+C45+C50+C60</f>
        <v>65</v>
      </c>
      <c r="D63" s="108">
        <f>D36+D37+D38+D55+D40+D41+D42+D43+D44+D45+D50+D60+D61</f>
        <v>3.5</v>
      </c>
      <c r="E63" s="107">
        <f>C63+D63</f>
        <v>68.5</v>
      </c>
      <c r="F63" s="28"/>
      <c r="G63" s="112" t="s">
        <v>2</v>
      </c>
      <c r="H63" s="113">
        <f>H48+H37+H38+H39+H40+H41+H42+H43+H44+H45+H46+H60</f>
        <v>69.5</v>
      </c>
      <c r="I63" s="114">
        <f>I48+I37+I38+I39+I40+I41+I42+I43+I44+I45+I46+I60+I61</f>
        <v>9</v>
      </c>
      <c r="J63" s="115">
        <f>H63+I63</f>
        <v>78.5</v>
      </c>
      <c r="K63" s="32"/>
      <c r="L63" s="97" t="s">
        <v>2</v>
      </c>
      <c r="M63" s="98">
        <f>M36+M37+M38+M39+M40+M41+M42+M43+M44+M45+M46+M60</f>
        <v>65.5</v>
      </c>
      <c r="N63" s="99">
        <f>N36+N37+N38+N39+N40+N41+N42+N43+N44+N45+N46+N60+N61</f>
        <v>4.5</v>
      </c>
      <c r="O63" s="100">
        <f>M63+N63</f>
        <v>70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169</v>
      </c>
      <c r="C5" s="135">
        <v>6</v>
      </c>
      <c r="D5" s="136">
        <v>1</v>
      </c>
      <c r="E5" s="137">
        <f>C5+D5</f>
        <v>7</v>
      </c>
      <c r="F5" s="41"/>
      <c r="G5" s="34" t="s">
        <v>173</v>
      </c>
      <c r="H5" s="48">
        <v>6.5</v>
      </c>
      <c r="I5" s="49">
        <v>-2</v>
      </c>
      <c r="J5" s="50">
        <f>H5+I5</f>
        <v>4.5</v>
      </c>
      <c r="K5" s="42"/>
      <c r="L5" s="34" t="s">
        <v>117</v>
      </c>
      <c r="M5" s="48">
        <v>6</v>
      </c>
      <c r="N5" s="75">
        <v>1</v>
      </c>
      <c r="O5" s="137">
        <f>M5+N5</f>
        <v>7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7</v>
      </c>
      <c r="D6" s="139">
        <v>0</v>
      </c>
      <c r="E6" s="76">
        <f aca="true" t="shared" si="0" ref="E6:E29">C6+D6</f>
        <v>7</v>
      </c>
      <c r="F6" s="41"/>
      <c r="G6" s="35" t="s">
        <v>67</v>
      </c>
      <c r="H6" s="51">
        <v>6</v>
      </c>
      <c r="I6" s="52">
        <v>-0.5</v>
      </c>
      <c r="J6" s="53">
        <f>H6+I6</f>
        <v>5.5</v>
      </c>
      <c r="K6" s="42"/>
      <c r="L6" s="163" t="s">
        <v>118</v>
      </c>
      <c r="M6" s="51">
        <v>6</v>
      </c>
      <c r="N6" s="77">
        <v>0</v>
      </c>
      <c r="O6" s="76">
        <f aca="true" t="shared" si="1" ref="O6:O29">M6+N6</f>
        <v>6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157" t="s">
        <v>71</v>
      </c>
      <c r="C7" s="161">
        <v>2</v>
      </c>
      <c r="D7" s="162">
        <v>0</v>
      </c>
      <c r="E7" s="160">
        <f>C7+D7</f>
        <v>2</v>
      </c>
      <c r="F7" s="41"/>
      <c r="G7" s="35" t="s">
        <v>46</v>
      </c>
      <c r="H7" s="51">
        <v>6</v>
      </c>
      <c r="I7" s="52">
        <v>0</v>
      </c>
      <c r="J7" s="53">
        <f aca="true" t="shared" si="2" ref="J7:J29">H7+I7</f>
        <v>6</v>
      </c>
      <c r="K7" s="42"/>
      <c r="L7" s="35" t="s">
        <v>180</v>
      </c>
      <c r="M7" s="51">
        <v>7</v>
      </c>
      <c r="N7" s="77">
        <v>0</v>
      </c>
      <c r="O7" s="76">
        <f t="shared" si="1"/>
        <v>7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6.5</v>
      </c>
      <c r="D8" s="139">
        <v>0</v>
      </c>
      <c r="E8" s="76">
        <f t="shared" si="0"/>
        <v>6.5</v>
      </c>
      <c r="F8" s="41"/>
      <c r="G8" s="54" t="s">
        <v>47</v>
      </c>
      <c r="H8" s="55">
        <v>6.5</v>
      </c>
      <c r="I8" s="56">
        <v>0</v>
      </c>
      <c r="J8" s="57">
        <f t="shared" si="2"/>
        <v>6.5</v>
      </c>
      <c r="K8" s="42"/>
      <c r="L8" s="35" t="s">
        <v>181</v>
      </c>
      <c r="M8" s="51">
        <v>6</v>
      </c>
      <c r="N8" s="77">
        <v>0</v>
      </c>
      <c r="O8" s="76">
        <f t="shared" si="1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5.5</v>
      </c>
      <c r="D9" s="139">
        <v>-0.5</v>
      </c>
      <c r="E9" s="76">
        <f t="shared" si="0"/>
        <v>5</v>
      </c>
      <c r="F9" s="41"/>
      <c r="G9" s="35" t="s">
        <v>49</v>
      </c>
      <c r="H9" s="51">
        <v>6.5</v>
      </c>
      <c r="I9" s="52">
        <v>2.5</v>
      </c>
      <c r="J9" s="53">
        <f t="shared" si="2"/>
        <v>9</v>
      </c>
      <c r="K9" s="42"/>
      <c r="L9" s="35" t="s">
        <v>130</v>
      </c>
      <c r="M9" s="51">
        <v>6.5</v>
      </c>
      <c r="N9" s="77">
        <v>0</v>
      </c>
      <c r="O9" s="76">
        <f t="shared" si="1"/>
        <v>6.5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5.5</v>
      </c>
      <c r="D10" s="139">
        <v>0</v>
      </c>
      <c r="E10" s="76">
        <f t="shared" si="0"/>
        <v>5.5</v>
      </c>
      <c r="F10" s="41"/>
      <c r="G10" s="35" t="s">
        <v>61</v>
      </c>
      <c r="H10" s="51" t="s">
        <v>165</v>
      </c>
      <c r="I10" s="52" t="s">
        <v>165</v>
      </c>
      <c r="J10" s="53" t="s">
        <v>165</v>
      </c>
      <c r="K10" s="42"/>
      <c r="L10" s="35" t="s">
        <v>122</v>
      </c>
      <c r="M10" s="51">
        <v>7</v>
      </c>
      <c r="N10" s="77">
        <v>-0.5</v>
      </c>
      <c r="O10" s="76">
        <f t="shared" si="1"/>
        <v>6.5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5.5</v>
      </c>
      <c r="D11" s="139">
        <v>0</v>
      </c>
      <c r="E11" s="76">
        <f t="shared" si="0"/>
        <v>5.5</v>
      </c>
      <c r="F11" s="41"/>
      <c r="G11" s="35" t="s">
        <v>51</v>
      </c>
      <c r="H11" s="51">
        <v>6</v>
      </c>
      <c r="I11" s="52">
        <v>0</v>
      </c>
      <c r="J11" s="53">
        <f t="shared" si="2"/>
        <v>6</v>
      </c>
      <c r="K11" s="42"/>
      <c r="L11" s="35" t="s">
        <v>123</v>
      </c>
      <c r="M11" s="51">
        <v>5</v>
      </c>
      <c r="N11" s="77">
        <v>2</v>
      </c>
      <c r="O11" s="76">
        <f t="shared" si="1"/>
        <v>7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86</v>
      </c>
      <c r="C12" s="138">
        <v>6.5</v>
      </c>
      <c r="D12" s="139">
        <v>0</v>
      </c>
      <c r="E12" s="76">
        <f t="shared" si="0"/>
        <v>6.5</v>
      </c>
      <c r="F12" s="41"/>
      <c r="G12" s="35" t="s">
        <v>52</v>
      </c>
      <c r="H12" s="51">
        <v>5.5</v>
      </c>
      <c r="I12" s="52">
        <v>0</v>
      </c>
      <c r="J12" s="53">
        <f>H12+I12</f>
        <v>5.5</v>
      </c>
      <c r="K12" s="42"/>
      <c r="L12" s="35" t="s">
        <v>121</v>
      </c>
      <c r="M12" s="51">
        <v>8.5</v>
      </c>
      <c r="N12" s="77">
        <v>9</v>
      </c>
      <c r="O12" s="76">
        <f t="shared" si="1"/>
        <v>17.5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5</v>
      </c>
      <c r="D13" s="139">
        <v>-0.5</v>
      </c>
      <c r="E13" s="76">
        <f t="shared" si="0"/>
        <v>4.5</v>
      </c>
      <c r="F13" s="41"/>
      <c r="G13" s="35" t="s">
        <v>53</v>
      </c>
      <c r="H13" s="51">
        <v>6</v>
      </c>
      <c r="I13" s="52">
        <v>-0.5</v>
      </c>
      <c r="J13" s="53">
        <f t="shared" si="2"/>
        <v>5.5</v>
      </c>
      <c r="K13" s="42"/>
      <c r="L13" s="35" t="s">
        <v>128</v>
      </c>
      <c r="M13" s="51">
        <v>5</v>
      </c>
      <c r="N13" s="77">
        <v>0</v>
      </c>
      <c r="O13" s="76">
        <f t="shared" si="1"/>
        <v>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5</v>
      </c>
      <c r="D14" s="139">
        <v>0</v>
      </c>
      <c r="E14" s="76">
        <f t="shared" si="0"/>
        <v>5</v>
      </c>
      <c r="F14" s="41"/>
      <c r="G14" s="35" t="s">
        <v>174</v>
      </c>
      <c r="H14" s="51">
        <v>5</v>
      </c>
      <c r="I14" s="52">
        <v>0</v>
      </c>
      <c r="J14" s="53">
        <f t="shared" si="2"/>
        <v>5</v>
      </c>
      <c r="K14" s="42"/>
      <c r="L14" s="35" t="s">
        <v>167</v>
      </c>
      <c r="M14" s="51">
        <v>6</v>
      </c>
      <c r="N14" s="77">
        <v>0</v>
      </c>
      <c r="O14" s="76">
        <f t="shared" si="1"/>
        <v>6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81</v>
      </c>
      <c r="C15" s="140">
        <v>6</v>
      </c>
      <c r="D15" s="141">
        <v>-0.5</v>
      </c>
      <c r="E15" s="79">
        <f t="shared" si="0"/>
        <v>5.5</v>
      </c>
      <c r="F15" s="41"/>
      <c r="G15" s="36" t="s">
        <v>57</v>
      </c>
      <c r="H15" s="58">
        <v>7.5</v>
      </c>
      <c r="I15" s="59">
        <v>5</v>
      </c>
      <c r="J15" s="60">
        <f t="shared" si="2"/>
        <v>12.5</v>
      </c>
      <c r="K15" s="42"/>
      <c r="L15" s="36" t="s">
        <v>126</v>
      </c>
      <c r="M15" s="58">
        <v>7</v>
      </c>
      <c r="N15" s="78">
        <v>2.5</v>
      </c>
      <c r="O15" s="79">
        <f t="shared" si="1"/>
        <v>9.5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170</v>
      </c>
      <c r="C17" s="147" t="s">
        <v>34</v>
      </c>
      <c r="D17" s="148" t="s">
        <v>34</v>
      </c>
      <c r="E17" s="83" t="s">
        <v>34</v>
      </c>
      <c r="F17" s="43"/>
      <c r="G17" s="47" t="s">
        <v>45</v>
      </c>
      <c r="H17" s="81">
        <v>6</v>
      </c>
      <c r="I17" s="126">
        <v>1</v>
      </c>
      <c r="J17" s="66">
        <f>H17+I17</f>
        <v>7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79</v>
      </c>
      <c r="C18" s="142" t="s">
        <v>34</v>
      </c>
      <c r="D18" s="143" t="s">
        <v>34</v>
      </c>
      <c r="E18" s="63" t="s">
        <v>34</v>
      </c>
      <c r="F18" s="43"/>
      <c r="G18" s="45" t="s">
        <v>58</v>
      </c>
      <c r="H18" s="70">
        <v>6</v>
      </c>
      <c r="I18" s="71">
        <v>0</v>
      </c>
      <c r="J18" s="69">
        <f t="shared" si="2"/>
        <v>6</v>
      </c>
      <c r="K18" s="44"/>
      <c r="L18" s="45" t="s">
        <v>168</v>
      </c>
      <c r="M18" s="70">
        <v>5.5</v>
      </c>
      <c r="N18" s="86">
        <v>0</v>
      </c>
      <c r="O18" s="63">
        <f t="shared" si="1"/>
        <v>5.5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82</v>
      </c>
      <c r="C19" s="142">
        <v>4.5</v>
      </c>
      <c r="D19" s="143">
        <v>0</v>
      </c>
      <c r="E19" s="63">
        <f t="shared" si="0"/>
        <v>4.5</v>
      </c>
      <c r="F19" s="43"/>
      <c r="G19" s="45" t="s">
        <v>55</v>
      </c>
      <c r="H19" s="70">
        <v>5.5</v>
      </c>
      <c r="I19" s="71">
        <v>0</v>
      </c>
      <c r="J19" s="69">
        <f t="shared" si="2"/>
        <v>5.5</v>
      </c>
      <c r="K19" s="44"/>
      <c r="L19" s="45" t="s">
        <v>182</v>
      </c>
      <c r="M19" s="70">
        <v>6.5</v>
      </c>
      <c r="N19" s="86">
        <v>0</v>
      </c>
      <c r="O19" s="63">
        <f t="shared" si="1"/>
        <v>6.5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84</v>
      </c>
      <c r="C20" s="142" t="s">
        <v>37</v>
      </c>
      <c r="D20" s="143" t="s">
        <v>37</v>
      </c>
      <c r="E20" s="63" t="s">
        <v>37</v>
      </c>
      <c r="F20" s="43"/>
      <c r="G20" s="45" t="s">
        <v>59</v>
      </c>
      <c r="H20" s="70" t="s">
        <v>37</v>
      </c>
      <c r="I20" s="71" t="s">
        <v>37</v>
      </c>
      <c r="J20" s="69" t="s">
        <v>37</v>
      </c>
      <c r="K20" s="44"/>
      <c r="L20" s="45" t="s">
        <v>124</v>
      </c>
      <c r="M20" s="70">
        <v>6.5</v>
      </c>
      <c r="N20" s="86">
        <v>3</v>
      </c>
      <c r="O20" s="63">
        <f t="shared" si="1"/>
        <v>9.5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171</v>
      </c>
      <c r="C21" s="142">
        <v>6.5</v>
      </c>
      <c r="D21" s="143">
        <v>-0.5</v>
      </c>
      <c r="E21" s="63">
        <f t="shared" si="0"/>
        <v>6</v>
      </c>
      <c r="F21" s="43"/>
      <c r="G21" s="45" t="s">
        <v>62</v>
      </c>
      <c r="H21" s="70" t="s">
        <v>34</v>
      </c>
      <c r="I21" s="71" t="s">
        <v>34</v>
      </c>
      <c r="J21" s="69" t="s">
        <v>34</v>
      </c>
      <c r="K21" s="44"/>
      <c r="L21" s="45" t="s">
        <v>132</v>
      </c>
      <c r="M21" s="70">
        <v>6.5</v>
      </c>
      <c r="N21" s="86">
        <v>0</v>
      </c>
      <c r="O21" s="63">
        <f t="shared" si="1"/>
        <v>6.5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83</v>
      </c>
      <c r="C22" s="142" t="s">
        <v>34</v>
      </c>
      <c r="D22" s="143" t="s">
        <v>34</v>
      </c>
      <c r="E22" s="63" t="s">
        <v>34</v>
      </c>
      <c r="F22" s="43"/>
      <c r="G22" s="35" t="s">
        <v>50</v>
      </c>
      <c r="H22" s="51">
        <v>5.5</v>
      </c>
      <c r="I22" s="52">
        <v>0</v>
      </c>
      <c r="J22" s="53">
        <f t="shared" si="2"/>
        <v>5.5</v>
      </c>
      <c r="K22" s="44"/>
      <c r="L22" s="45" t="s">
        <v>131</v>
      </c>
      <c r="M22" s="70" t="s">
        <v>34</v>
      </c>
      <c r="N22" s="86" t="s">
        <v>34</v>
      </c>
      <c r="O22" s="63" t="s">
        <v>34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76</v>
      </c>
      <c r="C23" s="142" t="s">
        <v>34</v>
      </c>
      <c r="D23" s="143" t="s">
        <v>34</v>
      </c>
      <c r="E23" s="63" t="s">
        <v>34</v>
      </c>
      <c r="F23" s="43"/>
      <c r="G23" s="45" t="s">
        <v>63</v>
      </c>
      <c r="H23" s="70">
        <v>6</v>
      </c>
      <c r="I23" s="71">
        <v>-0.5</v>
      </c>
      <c r="J23" s="69">
        <f t="shared" si="2"/>
        <v>5.5</v>
      </c>
      <c r="K23" s="44"/>
      <c r="L23" s="45" t="s">
        <v>183</v>
      </c>
      <c r="M23" s="70">
        <v>6.5</v>
      </c>
      <c r="N23" s="86">
        <v>0</v>
      </c>
      <c r="O23" s="63">
        <f t="shared" si="1"/>
        <v>6.5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85</v>
      </c>
      <c r="C24" s="142">
        <v>7.5</v>
      </c>
      <c r="D24" s="143">
        <v>0</v>
      </c>
      <c r="E24" s="63">
        <f t="shared" si="0"/>
        <v>7.5</v>
      </c>
      <c r="F24" s="43"/>
      <c r="G24" s="45" t="s">
        <v>175</v>
      </c>
      <c r="H24" s="70">
        <v>5.5</v>
      </c>
      <c r="I24" s="71">
        <v>0</v>
      </c>
      <c r="J24" s="69">
        <f t="shared" si="2"/>
        <v>5.5</v>
      </c>
      <c r="K24" s="44"/>
      <c r="L24" s="45" t="s">
        <v>119</v>
      </c>
      <c r="M24" s="70" t="s">
        <v>34</v>
      </c>
      <c r="N24" s="86" t="s">
        <v>34</v>
      </c>
      <c r="O24" s="63" t="s">
        <v>34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87</v>
      </c>
      <c r="C25" s="142" t="s">
        <v>34</v>
      </c>
      <c r="D25" s="143" t="s">
        <v>34</v>
      </c>
      <c r="E25" s="63" t="s">
        <v>34</v>
      </c>
      <c r="F25" s="43"/>
      <c r="G25" s="45" t="s">
        <v>48</v>
      </c>
      <c r="H25" s="70" t="s">
        <v>34</v>
      </c>
      <c r="I25" s="71" t="s">
        <v>34</v>
      </c>
      <c r="J25" s="69" t="s">
        <v>34</v>
      </c>
      <c r="K25" s="44"/>
      <c r="L25" s="45" t="s">
        <v>120</v>
      </c>
      <c r="M25" s="70">
        <v>7.5</v>
      </c>
      <c r="N25" s="86">
        <v>4</v>
      </c>
      <c r="O25" s="63">
        <f t="shared" si="1"/>
        <v>11.5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88</v>
      </c>
      <c r="C26" s="142">
        <v>6</v>
      </c>
      <c r="D26" s="143">
        <v>0</v>
      </c>
      <c r="E26" s="63">
        <f t="shared" si="0"/>
        <v>6</v>
      </c>
      <c r="F26" s="43"/>
      <c r="G26" s="45" t="s">
        <v>64</v>
      </c>
      <c r="H26" s="70">
        <v>5.5</v>
      </c>
      <c r="I26" s="71">
        <v>0</v>
      </c>
      <c r="J26" s="69">
        <f t="shared" si="2"/>
        <v>5.5</v>
      </c>
      <c r="K26" s="44"/>
      <c r="L26" s="45" t="s">
        <v>135</v>
      </c>
      <c r="M26" s="70">
        <v>7</v>
      </c>
      <c r="N26" s="86">
        <v>0</v>
      </c>
      <c r="O26" s="63">
        <f t="shared" si="1"/>
        <v>7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89</v>
      </c>
      <c r="C27" s="142" t="s">
        <v>34</v>
      </c>
      <c r="D27" s="143" t="s">
        <v>34</v>
      </c>
      <c r="E27" s="63" t="s">
        <v>34</v>
      </c>
      <c r="F27" s="43"/>
      <c r="G27" s="45" t="s">
        <v>66</v>
      </c>
      <c r="H27" s="70">
        <v>7</v>
      </c>
      <c r="I27" s="71">
        <v>0</v>
      </c>
      <c r="J27" s="69">
        <f t="shared" si="2"/>
        <v>7</v>
      </c>
      <c r="K27" s="44"/>
      <c r="L27" s="45" t="s">
        <v>133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91</v>
      </c>
      <c r="C28" s="144" t="s">
        <v>34</v>
      </c>
      <c r="D28" s="145" t="s">
        <v>34</v>
      </c>
      <c r="E28" s="63" t="s">
        <v>34</v>
      </c>
      <c r="F28" s="43"/>
      <c r="G28" s="37" t="s">
        <v>65</v>
      </c>
      <c r="H28" s="127" t="s">
        <v>34</v>
      </c>
      <c r="I28" s="128" t="s">
        <v>34</v>
      </c>
      <c r="J28" s="69" t="s">
        <v>34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1</v>
      </c>
      <c r="D29" s="141">
        <v>0</v>
      </c>
      <c r="E29" s="89">
        <f t="shared" si="0"/>
        <v>1</v>
      </c>
      <c r="F29" s="41"/>
      <c r="G29" s="36" t="s">
        <v>176</v>
      </c>
      <c r="H29" s="58">
        <v>1</v>
      </c>
      <c r="I29" s="59">
        <v>0</v>
      </c>
      <c r="J29" s="74">
        <f t="shared" si="2"/>
        <v>1</v>
      </c>
      <c r="K29" s="42"/>
      <c r="L29" s="36" t="s">
        <v>137</v>
      </c>
      <c r="M29" s="58">
        <v>-1</v>
      </c>
      <c r="N29" s="78">
        <v>0</v>
      </c>
      <c r="O29" s="89">
        <f t="shared" si="1"/>
        <v>-1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15.5/3</f>
        <v>5.166666666666667</v>
      </c>
      <c r="D30" s="133">
        <v>0</v>
      </c>
      <c r="E30" s="130">
        <v>0</v>
      </c>
      <c r="F30" s="41"/>
      <c r="G30" s="131" t="s">
        <v>19</v>
      </c>
      <c r="H30" s="132">
        <f>18.5/3</f>
        <v>6.166666666666667</v>
      </c>
      <c r="I30" s="133">
        <v>0.5</v>
      </c>
      <c r="J30" s="130">
        <f>I30</f>
        <v>0.5</v>
      </c>
      <c r="K30" s="42"/>
      <c r="L30" s="131" t="s">
        <v>19</v>
      </c>
      <c r="M30" s="132">
        <f>19/3</f>
        <v>6.333333333333333</v>
      </c>
      <c r="N30" s="134">
        <v>1</v>
      </c>
      <c r="O30" s="130">
        <f>N30</f>
        <v>1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C5+C6+C7+C8+C9+C10+C11+C12+C13+C14+C15+C29</f>
        <v>61.5</v>
      </c>
      <c r="D32" s="118">
        <f>D5+D6+D7+D8+D9+D10+D11+D12+D13+D14+D15+D29+D30</f>
        <v>-0.5</v>
      </c>
      <c r="E32" s="117">
        <f>C32+D32</f>
        <v>61</v>
      </c>
      <c r="F32" s="24"/>
      <c r="G32" s="125" t="s">
        <v>2</v>
      </c>
      <c r="H32" s="124">
        <f>H5+H6+H7+H8+H9+H22+H11+H12+H13+H14+H15+H29</f>
        <v>68</v>
      </c>
      <c r="I32" s="123">
        <f>I5+I6+I7+I8+I9+I22+I11+I12+I13+I14+I15+I29+I30</f>
        <v>5</v>
      </c>
      <c r="J32" s="122">
        <f>H32+I32</f>
        <v>73</v>
      </c>
      <c r="K32" s="30"/>
      <c r="L32" s="102" t="s">
        <v>2</v>
      </c>
      <c r="M32" s="103">
        <f>M5+M6+M7+M8+M9+M10+M11+M12+M13+M14+M15+M29</f>
        <v>69</v>
      </c>
      <c r="N32" s="104">
        <f>N5+N6+N7+N8+N9+N10+N11+N12+N13+N14+N15+N29+N30</f>
        <v>15</v>
      </c>
      <c r="O32" s="105">
        <f>M32+N32</f>
        <v>84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149</v>
      </c>
      <c r="C36" s="48">
        <v>6.5</v>
      </c>
      <c r="D36" s="75">
        <v>-1</v>
      </c>
      <c r="E36" s="137">
        <f>C36+D36</f>
        <v>5.5</v>
      </c>
      <c r="F36" s="42"/>
      <c r="G36" s="34" t="s">
        <v>93</v>
      </c>
      <c r="H36" s="135">
        <v>6</v>
      </c>
      <c r="I36" s="136">
        <v>-1</v>
      </c>
      <c r="J36" s="137">
        <f>H36+I36</f>
        <v>5</v>
      </c>
      <c r="K36" s="41"/>
      <c r="L36" s="34" t="s">
        <v>184</v>
      </c>
      <c r="M36" s="48">
        <v>6.5</v>
      </c>
      <c r="N36" s="49">
        <v>1</v>
      </c>
      <c r="O36" s="53">
        <f aca="true" t="shared" si="3" ref="O36:O59"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6.5</v>
      </c>
      <c r="D37" s="77">
        <v>0</v>
      </c>
      <c r="E37" s="76">
        <f aca="true" t="shared" si="4" ref="E37:E60">C37+D37</f>
        <v>6.5</v>
      </c>
      <c r="F37" s="42"/>
      <c r="G37" s="35" t="s">
        <v>94</v>
      </c>
      <c r="H37" s="138">
        <v>5.5</v>
      </c>
      <c r="I37" s="139">
        <v>0</v>
      </c>
      <c r="J37" s="76">
        <f aca="true" t="shared" si="5" ref="J37:J60">H37+I37</f>
        <v>5.5</v>
      </c>
      <c r="K37" s="41"/>
      <c r="L37" s="35" t="s">
        <v>23</v>
      </c>
      <c r="M37" s="51">
        <v>6.5</v>
      </c>
      <c r="N37" s="52">
        <v>0</v>
      </c>
      <c r="O37" s="53">
        <f t="shared" si="3"/>
        <v>6.5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140</v>
      </c>
      <c r="C38" s="51">
        <v>6</v>
      </c>
      <c r="D38" s="77">
        <v>0</v>
      </c>
      <c r="E38" s="76">
        <f t="shared" si="4"/>
        <v>6</v>
      </c>
      <c r="F38" s="42"/>
      <c r="G38" s="35" t="s">
        <v>172</v>
      </c>
      <c r="H38" s="138">
        <v>5</v>
      </c>
      <c r="I38" s="139">
        <v>0</v>
      </c>
      <c r="J38" s="76">
        <f t="shared" si="5"/>
        <v>5</v>
      </c>
      <c r="K38" s="41"/>
      <c r="L38" s="35" t="s">
        <v>41</v>
      </c>
      <c r="M38" s="51" t="s">
        <v>31</v>
      </c>
      <c r="N38" s="52" t="s">
        <v>31</v>
      </c>
      <c r="O38" s="53" t="s">
        <v>31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>
        <v>6</v>
      </c>
      <c r="D39" s="77">
        <v>0</v>
      </c>
      <c r="E39" s="76">
        <f t="shared" si="4"/>
        <v>6</v>
      </c>
      <c r="F39" s="42"/>
      <c r="G39" s="35" t="s">
        <v>95</v>
      </c>
      <c r="H39" s="138">
        <v>7</v>
      </c>
      <c r="I39" s="139">
        <v>0</v>
      </c>
      <c r="J39" s="76">
        <f t="shared" si="5"/>
        <v>7</v>
      </c>
      <c r="K39" s="41"/>
      <c r="L39" s="35" t="s">
        <v>164</v>
      </c>
      <c r="M39" s="51">
        <v>5</v>
      </c>
      <c r="N39" s="52">
        <v>0</v>
      </c>
      <c r="O39" s="53">
        <f t="shared" si="3"/>
        <v>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177</v>
      </c>
      <c r="C40" s="51">
        <v>5</v>
      </c>
      <c r="D40" s="77">
        <v>0</v>
      </c>
      <c r="E40" s="76">
        <f t="shared" si="4"/>
        <v>5</v>
      </c>
      <c r="F40" s="42"/>
      <c r="G40" s="35" t="s">
        <v>97</v>
      </c>
      <c r="H40" s="138">
        <v>5.5</v>
      </c>
      <c r="I40" s="139">
        <v>-0.5</v>
      </c>
      <c r="J40" s="76">
        <f t="shared" si="5"/>
        <v>5</v>
      </c>
      <c r="K40" s="41"/>
      <c r="L40" s="35" t="s">
        <v>163</v>
      </c>
      <c r="M40" s="51" t="s">
        <v>165</v>
      </c>
      <c r="N40" s="52" t="s">
        <v>165</v>
      </c>
      <c r="O40" s="53" t="s">
        <v>165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</v>
      </c>
      <c r="D41" s="77">
        <v>0</v>
      </c>
      <c r="E41" s="76">
        <f t="shared" si="4"/>
        <v>6</v>
      </c>
      <c r="F41" s="42"/>
      <c r="G41" s="35" t="s">
        <v>98</v>
      </c>
      <c r="H41" s="138">
        <v>6.5</v>
      </c>
      <c r="I41" s="139">
        <v>0</v>
      </c>
      <c r="J41" s="76">
        <f t="shared" si="5"/>
        <v>6.5</v>
      </c>
      <c r="K41" s="41"/>
      <c r="L41" s="35" t="s">
        <v>29</v>
      </c>
      <c r="M41" s="51">
        <v>6.5</v>
      </c>
      <c r="N41" s="52">
        <v>0</v>
      </c>
      <c r="O41" s="53">
        <f t="shared" si="3"/>
        <v>6.5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155</v>
      </c>
      <c r="C42" s="51">
        <v>5.5</v>
      </c>
      <c r="D42" s="77">
        <v>0</v>
      </c>
      <c r="E42" s="76">
        <f t="shared" si="4"/>
        <v>5.5</v>
      </c>
      <c r="F42" s="42"/>
      <c r="G42" s="35" t="s">
        <v>99</v>
      </c>
      <c r="H42" s="138">
        <v>5</v>
      </c>
      <c r="I42" s="139">
        <v>0</v>
      </c>
      <c r="J42" s="76">
        <f t="shared" si="5"/>
        <v>5</v>
      </c>
      <c r="K42" s="41"/>
      <c r="L42" s="35" t="s">
        <v>40</v>
      </c>
      <c r="M42" s="51">
        <v>6</v>
      </c>
      <c r="N42" s="52">
        <v>0</v>
      </c>
      <c r="O42" s="53">
        <f t="shared" si="3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142</v>
      </c>
      <c r="C43" s="51">
        <v>6.5</v>
      </c>
      <c r="D43" s="77">
        <v>0</v>
      </c>
      <c r="E43" s="76">
        <f t="shared" si="4"/>
        <v>6.5</v>
      </c>
      <c r="F43" s="42"/>
      <c r="G43" s="35" t="s">
        <v>100</v>
      </c>
      <c r="H43" s="138">
        <v>6</v>
      </c>
      <c r="I43" s="139">
        <v>0</v>
      </c>
      <c r="J43" s="76">
        <f t="shared" si="5"/>
        <v>6</v>
      </c>
      <c r="K43" s="41"/>
      <c r="L43" s="35" t="s">
        <v>28</v>
      </c>
      <c r="M43" s="51">
        <v>6</v>
      </c>
      <c r="N43" s="52">
        <v>0</v>
      </c>
      <c r="O43" s="53">
        <f t="shared" si="3"/>
        <v>6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146</v>
      </c>
      <c r="C44" s="51">
        <v>5</v>
      </c>
      <c r="D44" s="77">
        <v>0</v>
      </c>
      <c r="E44" s="76">
        <f t="shared" si="4"/>
        <v>5</v>
      </c>
      <c r="F44" s="42"/>
      <c r="G44" s="35" t="s">
        <v>101</v>
      </c>
      <c r="H44" s="138">
        <v>4.5</v>
      </c>
      <c r="I44" s="139">
        <v>0</v>
      </c>
      <c r="J44" s="76">
        <f t="shared" si="5"/>
        <v>4.5</v>
      </c>
      <c r="K44" s="41"/>
      <c r="L44" s="35" t="s">
        <v>30</v>
      </c>
      <c r="M44" s="51">
        <v>7</v>
      </c>
      <c r="N44" s="52">
        <v>3</v>
      </c>
      <c r="O44" s="53">
        <f t="shared" si="3"/>
        <v>10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7</v>
      </c>
      <c r="D45" s="77">
        <v>3</v>
      </c>
      <c r="E45" s="76">
        <f t="shared" si="4"/>
        <v>10</v>
      </c>
      <c r="F45" s="42"/>
      <c r="G45" s="35" t="s">
        <v>102</v>
      </c>
      <c r="H45" s="138">
        <v>5.5</v>
      </c>
      <c r="I45" s="139">
        <v>0</v>
      </c>
      <c r="J45" s="76">
        <f t="shared" si="5"/>
        <v>5.5</v>
      </c>
      <c r="K45" s="41"/>
      <c r="L45" s="35" t="s">
        <v>32</v>
      </c>
      <c r="M45" s="51">
        <v>7</v>
      </c>
      <c r="N45" s="52">
        <v>3</v>
      </c>
      <c r="O45" s="53">
        <f t="shared" si="3"/>
        <v>10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6.5</v>
      </c>
      <c r="D46" s="78">
        <v>0</v>
      </c>
      <c r="E46" s="79">
        <f t="shared" si="4"/>
        <v>6.5</v>
      </c>
      <c r="F46" s="42"/>
      <c r="G46" s="36" t="s">
        <v>103</v>
      </c>
      <c r="H46" s="140">
        <v>5.5</v>
      </c>
      <c r="I46" s="141">
        <v>-0.5</v>
      </c>
      <c r="J46" s="146">
        <f t="shared" si="5"/>
        <v>5</v>
      </c>
      <c r="K46" s="41"/>
      <c r="L46" s="36" t="s">
        <v>35</v>
      </c>
      <c r="M46" s="58">
        <v>5</v>
      </c>
      <c r="N46" s="59">
        <v>0</v>
      </c>
      <c r="O46" s="60">
        <f t="shared" si="3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138</v>
      </c>
      <c r="C48" s="81">
        <v>6</v>
      </c>
      <c r="D48" s="82">
        <v>1</v>
      </c>
      <c r="E48" s="83">
        <f t="shared" si="4"/>
        <v>7</v>
      </c>
      <c r="F48" s="44"/>
      <c r="G48" s="47" t="s">
        <v>104</v>
      </c>
      <c r="H48" s="147" t="s">
        <v>34</v>
      </c>
      <c r="I48" s="148" t="s">
        <v>34</v>
      </c>
      <c r="J48" s="83" t="s">
        <v>34</v>
      </c>
      <c r="K48" s="43"/>
      <c r="L48" s="47" t="s">
        <v>186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152</v>
      </c>
      <c r="C49" s="70">
        <v>5.5</v>
      </c>
      <c r="D49" s="86">
        <v>0</v>
      </c>
      <c r="E49" s="63">
        <f t="shared" si="4"/>
        <v>5.5</v>
      </c>
      <c r="F49" s="44"/>
      <c r="G49" s="45" t="s">
        <v>105</v>
      </c>
      <c r="H49" s="142" t="s">
        <v>34</v>
      </c>
      <c r="I49" s="143" t="s">
        <v>34</v>
      </c>
      <c r="J49" s="63" t="s">
        <v>34</v>
      </c>
      <c r="K49" s="43"/>
      <c r="L49" s="45" t="s">
        <v>33</v>
      </c>
      <c r="M49" s="70">
        <v>5</v>
      </c>
      <c r="N49" s="71">
        <v>0</v>
      </c>
      <c r="O49" s="69">
        <f t="shared" si="3"/>
        <v>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150</v>
      </c>
      <c r="C50" s="70" t="s">
        <v>37</v>
      </c>
      <c r="D50" s="86" t="s">
        <v>37</v>
      </c>
      <c r="E50" s="63" t="s">
        <v>37</v>
      </c>
      <c r="F50" s="44"/>
      <c r="G50" s="45" t="s">
        <v>106</v>
      </c>
      <c r="H50" s="142" t="s">
        <v>34</v>
      </c>
      <c r="I50" s="143" t="s">
        <v>34</v>
      </c>
      <c r="J50" s="63" t="s">
        <v>34</v>
      </c>
      <c r="K50" s="43"/>
      <c r="L50" s="45" t="s">
        <v>36</v>
      </c>
      <c r="M50" s="70">
        <v>6</v>
      </c>
      <c r="N50" s="71">
        <v>0</v>
      </c>
      <c r="O50" s="69">
        <f t="shared" si="3"/>
        <v>6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151</v>
      </c>
      <c r="C51" s="70">
        <v>5.5</v>
      </c>
      <c r="D51" s="86">
        <v>0</v>
      </c>
      <c r="E51" s="63">
        <f t="shared" si="4"/>
        <v>5.5</v>
      </c>
      <c r="F51" s="44"/>
      <c r="G51" s="45" t="s">
        <v>107</v>
      </c>
      <c r="H51" s="142">
        <v>6</v>
      </c>
      <c r="I51" s="143">
        <v>0</v>
      </c>
      <c r="J51" s="63">
        <f t="shared" si="5"/>
        <v>6</v>
      </c>
      <c r="K51" s="43"/>
      <c r="L51" s="45" t="s">
        <v>187</v>
      </c>
      <c r="M51" s="70">
        <v>5.5</v>
      </c>
      <c r="N51" s="71">
        <v>0</v>
      </c>
      <c r="O51" s="69">
        <f t="shared" si="3"/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153</v>
      </c>
      <c r="C52" s="70">
        <v>6.5</v>
      </c>
      <c r="D52" s="86">
        <v>0</v>
      </c>
      <c r="E52" s="63">
        <f t="shared" si="4"/>
        <v>6.5</v>
      </c>
      <c r="F52" s="44"/>
      <c r="G52" s="45" t="s">
        <v>108</v>
      </c>
      <c r="H52" s="142">
        <v>6</v>
      </c>
      <c r="I52" s="143">
        <v>-0.5</v>
      </c>
      <c r="J52" s="63">
        <f t="shared" si="5"/>
        <v>5.5</v>
      </c>
      <c r="K52" s="43"/>
      <c r="L52" s="35" t="s">
        <v>27</v>
      </c>
      <c r="M52" s="51">
        <v>5.5</v>
      </c>
      <c r="N52" s="52">
        <v>0</v>
      </c>
      <c r="O52" s="53">
        <f t="shared" si="3"/>
        <v>5.5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145</v>
      </c>
      <c r="C53" s="70">
        <v>5.5</v>
      </c>
      <c r="D53" s="86">
        <v>0</v>
      </c>
      <c r="E53" s="63">
        <f t="shared" si="4"/>
        <v>5.5</v>
      </c>
      <c r="F53" s="44"/>
      <c r="G53" s="45" t="s">
        <v>109</v>
      </c>
      <c r="H53" s="142">
        <v>5.5</v>
      </c>
      <c r="I53" s="143">
        <v>-0.5</v>
      </c>
      <c r="J53" s="63">
        <f t="shared" si="5"/>
        <v>5</v>
      </c>
      <c r="K53" s="43"/>
      <c r="L53" s="45" t="s">
        <v>189</v>
      </c>
      <c r="M53" s="70">
        <v>6</v>
      </c>
      <c r="N53" s="71">
        <v>0</v>
      </c>
      <c r="O53" s="69">
        <f t="shared" si="3"/>
        <v>6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178</v>
      </c>
      <c r="C54" s="70">
        <v>5.5</v>
      </c>
      <c r="D54" s="86">
        <v>0</v>
      </c>
      <c r="E54" s="63">
        <f t="shared" si="4"/>
        <v>5.5</v>
      </c>
      <c r="F54" s="44"/>
      <c r="G54" s="45" t="s">
        <v>110</v>
      </c>
      <c r="H54" s="142">
        <v>6</v>
      </c>
      <c r="I54" s="143">
        <v>-0.5</v>
      </c>
      <c r="J54" s="63">
        <f t="shared" si="5"/>
        <v>5.5</v>
      </c>
      <c r="K54" s="43"/>
      <c r="L54" s="45" t="s">
        <v>188</v>
      </c>
      <c r="M54" s="70">
        <v>6.5</v>
      </c>
      <c r="N54" s="71">
        <v>0</v>
      </c>
      <c r="O54" s="69">
        <f t="shared" si="3"/>
        <v>6.5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156</v>
      </c>
      <c r="C55" s="70">
        <v>6</v>
      </c>
      <c r="D55" s="86">
        <v>0</v>
      </c>
      <c r="E55" s="63">
        <f t="shared" si="4"/>
        <v>6</v>
      </c>
      <c r="F55" s="44"/>
      <c r="G55" s="45" t="s">
        <v>111</v>
      </c>
      <c r="H55" s="142">
        <v>4.5</v>
      </c>
      <c r="I55" s="143">
        <v>-0.5</v>
      </c>
      <c r="J55" s="63">
        <f t="shared" si="5"/>
        <v>4</v>
      </c>
      <c r="K55" s="43"/>
      <c r="L55" s="45" t="s">
        <v>26</v>
      </c>
      <c r="M55" s="70" t="s">
        <v>37</v>
      </c>
      <c r="N55" s="71" t="s">
        <v>37</v>
      </c>
      <c r="O55" s="69" t="s">
        <v>37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179</v>
      </c>
      <c r="C56" s="70">
        <v>7</v>
      </c>
      <c r="D56" s="86">
        <v>0</v>
      </c>
      <c r="E56" s="63">
        <f t="shared" si="4"/>
        <v>7</v>
      </c>
      <c r="F56" s="44"/>
      <c r="G56" s="45" t="s">
        <v>112</v>
      </c>
      <c r="H56" s="142">
        <v>6.5</v>
      </c>
      <c r="I56" s="143">
        <v>0</v>
      </c>
      <c r="J56" s="63">
        <f t="shared" si="5"/>
        <v>6.5</v>
      </c>
      <c r="K56" s="43"/>
      <c r="L56" s="45" t="s">
        <v>25</v>
      </c>
      <c r="M56" s="70" t="s">
        <v>34</v>
      </c>
      <c r="N56" s="71" t="s">
        <v>34</v>
      </c>
      <c r="O56" s="69" t="s">
        <v>34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157</v>
      </c>
      <c r="C57" s="152" t="s">
        <v>34</v>
      </c>
      <c r="D57" s="153" t="s">
        <v>34</v>
      </c>
      <c r="E57" s="63" t="s">
        <v>34</v>
      </c>
      <c r="F57" s="44"/>
      <c r="G57" s="45" t="s">
        <v>113</v>
      </c>
      <c r="H57" s="142" t="s">
        <v>34</v>
      </c>
      <c r="I57" s="143" t="s">
        <v>34</v>
      </c>
      <c r="J57" s="63" t="s">
        <v>34</v>
      </c>
      <c r="K57" s="43"/>
      <c r="L57" s="35" t="s">
        <v>185</v>
      </c>
      <c r="M57" s="51">
        <v>6</v>
      </c>
      <c r="N57" s="52">
        <v>0</v>
      </c>
      <c r="O57" s="53">
        <f>M57+N57</f>
        <v>6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114</v>
      </c>
      <c r="H58" s="142">
        <v>5</v>
      </c>
      <c r="I58" s="143">
        <v>0</v>
      </c>
      <c r="J58" s="63">
        <f t="shared" si="5"/>
        <v>5</v>
      </c>
      <c r="K58" s="43"/>
      <c r="L58" s="45" t="s">
        <v>42</v>
      </c>
      <c r="M58" s="70">
        <v>6</v>
      </c>
      <c r="N58" s="71">
        <v>-0.5</v>
      </c>
      <c r="O58" s="69">
        <f t="shared" si="3"/>
        <v>5.5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115</v>
      </c>
      <c r="H59" s="144">
        <v>5</v>
      </c>
      <c r="I59" s="145">
        <v>-0.5</v>
      </c>
      <c r="J59" s="63">
        <f t="shared" si="5"/>
        <v>4.5</v>
      </c>
      <c r="K59" s="43"/>
      <c r="L59" s="37" t="s">
        <v>24</v>
      </c>
      <c r="M59" s="127">
        <v>6</v>
      </c>
      <c r="N59" s="128">
        <v>-0.5</v>
      </c>
      <c r="O59" s="69">
        <f t="shared" si="3"/>
        <v>5.5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-0.5</v>
      </c>
      <c r="D60" s="154">
        <v>0</v>
      </c>
      <c r="E60" s="130">
        <f t="shared" si="4"/>
        <v>-0.5</v>
      </c>
      <c r="F60" s="42"/>
      <c r="G60" s="36" t="s">
        <v>116</v>
      </c>
      <c r="H60" s="140">
        <v>0</v>
      </c>
      <c r="I60" s="141">
        <v>0</v>
      </c>
      <c r="J60" s="133">
        <f t="shared" si="5"/>
        <v>0</v>
      </c>
      <c r="K60" s="41"/>
      <c r="L60" s="36" t="s">
        <v>44</v>
      </c>
      <c r="M60" s="58">
        <v>1</v>
      </c>
      <c r="N60" s="129">
        <v>0</v>
      </c>
      <c r="O60" s="130">
        <f>M60+N60</f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18.5/3</f>
        <v>6.166666666666667</v>
      </c>
      <c r="D61" s="133">
        <v>0.5</v>
      </c>
      <c r="E61" s="130">
        <f>D61</f>
        <v>0.5</v>
      </c>
      <c r="F61" s="41"/>
      <c r="G61" s="131" t="s">
        <v>19</v>
      </c>
      <c r="H61" s="132">
        <f>17.5/3</f>
        <v>5.833333333333333</v>
      </c>
      <c r="I61" s="134">
        <v>0</v>
      </c>
      <c r="J61" s="130">
        <v>0</v>
      </c>
      <c r="K61" s="42"/>
      <c r="L61" s="131" t="s">
        <v>19</v>
      </c>
      <c r="M61" s="132">
        <f>17.5/3</f>
        <v>5.833333333333333</v>
      </c>
      <c r="N61" s="134">
        <v>0</v>
      </c>
      <c r="O61" s="130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66</v>
      </c>
      <c r="D63" s="108">
        <f>D36+D37+D38+D39+D40+D41+D42+D43+D44+D45+D46+D60+D61</f>
        <v>2.5</v>
      </c>
      <c r="E63" s="107">
        <f>C63+D63</f>
        <v>68.5</v>
      </c>
      <c r="F63" s="28"/>
      <c r="G63" s="112" t="s">
        <v>2</v>
      </c>
      <c r="H63" s="113">
        <f>H36+H37+H38+H39+H40+H41+H42+H43+H44+H45+H46+H60</f>
        <v>62</v>
      </c>
      <c r="I63" s="114">
        <f>I36+I37+I38+I39+I40+I41+I42+I43+I44+I45+I46+I60+I61</f>
        <v>-2</v>
      </c>
      <c r="J63" s="115">
        <f>H63+I63</f>
        <v>60</v>
      </c>
      <c r="K63" s="32"/>
      <c r="L63" s="97" t="s">
        <v>2</v>
      </c>
      <c r="M63" s="98">
        <f>M36+M37+M57+M39+M52+M41+M42+M43+M44+M45+M46+M60</f>
        <v>68</v>
      </c>
      <c r="N63" s="99">
        <f>N36+N37+N57+N39+N52+N41+N42+N43+N44+N45+N46+N60+N61</f>
        <v>7</v>
      </c>
      <c r="O63" s="100">
        <f>M63+N63</f>
        <v>75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210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169</v>
      </c>
      <c r="C5" s="135">
        <v>6</v>
      </c>
      <c r="D5" s="136">
        <v>1</v>
      </c>
      <c r="E5" s="137">
        <f>C5+D5</f>
        <v>7</v>
      </c>
      <c r="F5" s="41"/>
      <c r="G5" s="34" t="s">
        <v>45</v>
      </c>
      <c r="H5" s="48">
        <v>6</v>
      </c>
      <c r="I5" s="49">
        <v>1</v>
      </c>
      <c r="J5" s="50">
        <f>H5+I5</f>
        <v>7</v>
      </c>
      <c r="K5" s="42"/>
      <c r="L5" s="34" t="s">
        <v>117</v>
      </c>
      <c r="M5" s="48">
        <v>6</v>
      </c>
      <c r="N5" s="75">
        <v>-1</v>
      </c>
      <c r="O5" s="137">
        <f>M5+N5</f>
        <v>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7</v>
      </c>
      <c r="D6" s="139">
        <v>1</v>
      </c>
      <c r="E6" s="76">
        <f aca="true" t="shared" si="0" ref="E6:E29">C6+D6</f>
        <v>8</v>
      </c>
      <c r="F6" s="41"/>
      <c r="G6" s="35" t="s">
        <v>67</v>
      </c>
      <c r="H6" s="51">
        <v>6.5</v>
      </c>
      <c r="I6" s="52">
        <v>0</v>
      </c>
      <c r="J6" s="53">
        <f>H6+I6</f>
        <v>6.5</v>
      </c>
      <c r="K6" s="42"/>
      <c r="L6" s="35" t="s">
        <v>118</v>
      </c>
      <c r="M6" s="51">
        <v>6.5</v>
      </c>
      <c r="N6" s="77">
        <v>1</v>
      </c>
      <c r="O6" s="76">
        <f aca="true" t="shared" si="1" ref="O6:O29">M6+N6</f>
        <v>7.5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71</v>
      </c>
      <c r="C7" s="138" t="s">
        <v>31</v>
      </c>
      <c r="D7" s="139" t="s">
        <v>31</v>
      </c>
      <c r="E7" s="76" t="s">
        <v>31</v>
      </c>
      <c r="F7" s="41"/>
      <c r="G7" s="35" t="s">
        <v>66</v>
      </c>
      <c r="H7" s="51">
        <v>6</v>
      </c>
      <c r="I7" s="52">
        <v>0</v>
      </c>
      <c r="J7" s="53">
        <f aca="true" t="shared" si="2" ref="J7:J28">H7+I7</f>
        <v>6</v>
      </c>
      <c r="K7" s="42"/>
      <c r="L7" s="35" t="s">
        <v>119</v>
      </c>
      <c r="M7" s="51">
        <v>6.5</v>
      </c>
      <c r="N7" s="77">
        <v>0</v>
      </c>
      <c r="O7" s="76">
        <f t="shared" si="1"/>
        <v>6.5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6.5</v>
      </c>
      <c r="D8" s="139">
        <v>0</v>
      </c>
      <c r="E8" s="76">
        <f t="shared" si="0"/>
        <v>6.5</v>
      </c>
      <c r="F8" s="41"/>
      <c r="G8" s="54" t="s">
        <v>47</v>
      </c>
      <c r="H8" s="55">
        <v>5</v>
      </c>
      <c r="I8" s="56">
        <v>0</v>
      </c>
      <c r="J8" s="57">
        <f t="shared" si="2"/>
        <v>5</v>
      </c>
      <c r="K8" s="42"/>
      <c r="L8" s="35" t="s">
        <v>180</v>
      </c>
      <c r="M8" s="51">
        <v>6.5</v>
      </c>
      <c r="N8" s="77">
        <v>0</v>
      </c>
      <c r="O8" s="76">
        <f t="shared" si="1"/>
        <v>6.5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6</v>
      </c>
      <c r="D9" s="139">
        <v>0</v>
      </c>
      <c r="E9" s="76">
        <f t="shared" si="0"/>
        <v>6</v>
      </c>
      <c r="F9" s="41"/>
      <c r="G9" s="35" t="s">
        <v>46</v>
      </c>
      <c r="H9" s="51">
        <v>6</v>
      </c>
      <c r="I9" s="52">
        <v>0</v>
      </c>
      <c r="J9" s="53">
        <f t="shared" si="2"/>
        <v>6</v>
      </c>
      <c r="K9" s="42"/>
      <c r="L9" s="35" t="s">
        <v>130</v>
      </c>
      <c r="M9" s="51">
        <v>6.5</v>
      </c>
      <c r="N9" s="77">
        <v>3</v>
      </c>
      <c r="O9" s="76">
        <f t="shared" si="1"/>
        <v>9.5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6</v>
      </c>
      <c r="D10" s="139">
        <v>0</v>
      </c>
      <c r="E10" s="76">
        <f t="shared" si="0"/>
        <v>6</v>
      </c>
      <c r="F10" s="41"/>
      <c r="G10" s="35" t="s">
        <v>49</v>
      </c>
      <c r="H10" s="51">
        <v>5.5</v>
      </c>
      <c r="I10" s="52">
        <v>0</v>
      </c>
      <c r="J10" s="53">
        <f t="shared" si="2"/>
        <v>5.5</v>
      </c>
      <c r="K10" s="42"/>
      <c r="L10" s="35" t="s">
        <v>123</v>
      </c>
      <c r="M10" s="51">
        <v>4.5</v>
      </c>
      <c r="N10" s="77">
        <v>0</v>
      </c>
      <c r="O10" s="76">
        <f t="shared" si="1"/>
        <v>4.5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6</v>
      </c>
      <c r="D11" s="139">
        <v>0</v>
      </c>
      <c r="E11" s="76">
        <f t="shared" si="0"/>
        <v>6</v>
      </c>
      <c r="F11" s="41"/>
      <c r="G11" s="35" t="s">
        <v>50</v>
      </c>
      <c r="H11" s="51" t="s">
        <v>31</v>
      </c>
      <c r="I11" s="52" t="s">
        <v>31</v>
      </c>
      <c r="J11" s="53" t="s">
        <v>31</v>
      </c>
      <c r="K11" s="42"/>
      <c r="L11" s="35" t="s">
        <v>121</v>
      </c>
      <c r="M11" s="51">
        <v>5.5</v>
      </c>
      <c r="N11" s="77">
        <v>-0.5</v>
      </c>
      <c r="O11" s="76">
        <f t="shared" si="1"/>
        <v>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85</v>
      </c>
      <c r="C12" s="138">
        <v>6.5</v>
      </c>
      <c r="D12" s="139">
        <v>1</v>
      </c>
      <c r="E12" s="76">
        <f t="shared" si="0"/>
        <v>7.5</v>
      </c>
      <c r="F12" s="41"/>
      <c r="G12" s="35" t="s">
        <v>52</v>
      </c>
      <c r="H12" s="51">
        <v>5.5</v>
      </c>
      <c r="I12" s="52">
        <v>-0.5</v>
      </c>
      <c r="J12" s="53">
        <f>H12+I12</f>
        <v>5</v>
      </c>
      <c r="K12" s="42"/>
      <c r="L12" s="35" t="s">
        <v>124</v>
      </c>
      <c r="M12" s="51">
        <v>6</v>
      </c>
      <c r="N12" s="77">
        <v>0</v>
      </c>
      <c r="O12" s="76">
        <f t="shared" si="1"/>
        <v>6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7</v>
      </c>
      <c r="D13" s="139">
        <v>3</v>
      </c>
      <c r="E13" s="76">
        <f t="shared" si="0"/>
        <v>10</v>
      </c>
      <c r="F13" s="41"/>
      <c r="G13" s="35" t="s">
        <v>53</v>
      </c>
      <c r="H13" s="51">
        <v>6.5</v>
      </c>
      <c r="I13" s="52">
        <v>-0.5</v>
      </c>
      <c r="J13" s="53">
        <f t="shared" si="2"/>
        <v>6</v>
      </c>
      <c r="K13" s="42"/>
      <c r="L13" s="35" t="s">
        <v>125</v>
      </c>
      <c r="M13" s="51">
        <v>7.5</v>
      </c>
      <c r="N13" s="77">
        <v>4</v>
      </c>
      <c r="O13" s="76">
        <f t="shared" si="1"/>
        <v>11.5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 t="s">
        <v>31</v>
      </c>
      <c r="D14" s="139" t="s">
        <v>31</v>
      </c>
      <c r="E14" s="76" t="s">
        <v>31</v>
      </c>
      <c r="F14" s="41"/>
      <c r="G14" s="35" t="s">
        <v>54</v>
      </c>
      <c r="H14" s="51">
        <v>6</v>
      </c>
      <c r="I14" s="52">
        <v>1</v>
      </c>
      <c r="J14" s="53">
        <f t="shared" si="2"/>
        <v>7</v>
      </c>
      <c r="K14" s="42"/>
      <c r="L14" s="35" t="s">
        <v>168</v>
      </c>
      <c r="M14" s="51">
        <v>7</v>
      </c>
      <c r="N14" s="77">
        <v>3</v>
      </c>
      <c r="O14" s="76">
        <f t="shared" si="1"/>
        <v>10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79</v>
      </c>
      <c r="C15" s="140">
        <v>5.5</v>
      </c>
      <c r="D15" s="141">
        <v>-0.5</v>
      </c>
      <c r="E15" s="79">
        <f t="shared" si="0"/>
        <v>5</v>
      </c>
      <c r="F15" s="41"/>
      <c r="G15" s="36" t="s">
        <v>58</v>
      </c>
      <c r="H15" s="58">
        <v>6.5</v>
      </c>
      <c r="I15" s="59">
        <v>1</v>
      </c>
      <c r="J15" s="60">
        <f t="shared" si="2"/>
        <v>7.5</v>
      </c>
      <c r="K15" s="42"/>
      <c r="L15" s="36" t="s">
        <v>126</v>
      </c>
      <c r="M15" s="58">
        <v>8.5</v>
      </c>
      <c r="N15" s="78">
        <v>10</v>
      </c>
      <c r="O15" s="79">
        <f t="shared" si="1"/>
        <v>18.5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170</v>
      </c>
      <c r="C17" s="147" t="s">
        <v>34</v>
      </c>
      <c r="D17" s="148" t="s">
        <v>34</v>
      </c>
      <c r="E17" s="83" t="s">
        <v>34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35" t="s">
        <v>81</v>
      </c>
      <c r="C18" s="138">
        <v>7</v>
      </c>
      <c r="D18" s="139">
        <v>3</v>
      </c>
      <c r="E18" s="76">
        <f t="shared" si="0"/>
        <v>10</v>
      </c>
      <c r="F18" s="43"/>
      <c r="G18" s="45" t="s">
        <v>57</v>
      </c>
      <c r="H18" s="70">
        <v>5</v>
      </c>
      <c r="I18" s="71">
        <v>0</v>
      </c>
      <c r="J18" s="69">
        <f t="shared" si="2"/>
        <v>5</v>
      </c>
      <c r="K18" s="44"/>
      <c r="L18" s="45" t="s">
        <v>167</v>
      </c>
      <c r="M18" s="70">
        <v>5.5</v>
      </c>
      <c r="N18" s="86">
        <f>3-2</f>
        <v>1</v>
      </c>
      <c r="O18" s="63">
        <f t="shared" si="1"/>
        <v>6.5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82</v>
      </c>
      <c r="C19" s="142">
        <v>5</v>
      </c>
      <c r="D19" s="143">
        <v>0</v>
      </c>
      <c r="E19" s="63">
        <f t="shared" si="0"/>
        <v>5</v>
      </c>
      <c r="F19" s="43"/>
      <c r="G19" s="45" t="s">
        <v>59</v>
      </c>
      <c r="H19" s="70" t="s">
        <v>37</v>
      </c>
      <c r="I19" s="71" t="s">
        <v>37</v>
      </c>
      <c r="J19" s="69" t="s">
        <v>37</v>
      </c>
      <c r="K19" s="44"/>
      <c r="L19" s="45" t="s">
        <v>128</v>
      </c>
      <c r="M19" s="70">
        <v>5</v>
      </c>
      <c r="N19" s="86">
        <v>0</v>
      </c>
      <c r="O19" s="63">
        <f t="shared" si="1"/>
        <v>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171</v>
      </c>
      <c r="C20" s="142">
        <v>6</v>
      </c>
      <c r="D20" s="143">
        <v>0</v>
      </c>
      <c r="E20" s="63">
        <f t="shared" si="0"/>
        <v>6</v>
      </c>
      <c r="F20" s="43"/>
      <c r="G20" s="45" t="s">
        <v>55</v>
      </c>
      <c r="H20" s="70" t="s">
        <v>37</v>
      </c>
      <c r="I20" s="71" t="s">
        <v>37</v>
      </c>
      <c r="J20" s="69" t="s">
        <v>37</v>
      </c>
      <c r="K20" s="44"/>
      <c r="L20" s="45" t="s">
        <v>182</v>
      </c>
      <c r="M20" s="70">
        <v>6</v>
      </c>
      <c r="N20" s="86">
        <v>0</v>
      </c>
      <c r="O20" s="63">
        <f t="shared" si="1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76</v>
      </c>
      <c r="C21" s="142">
        <v>7.5</v>
      </c>
      <c r="D21" s="143">
        <v>6</v>
      </c>
      <c r="E21" s="63">
        <f t="shared" si="0"/>
        <v>13.5</v>
      </c>
      <c r="F21" s="43"/>
      <c r="G21" s="35" t="s">
        <v>51</v>
      </c>
      <c r="H21" s="51">
        <v>6.5</v>
      </c>
      <c r="I21" s="52">
        <v>3</v>
      </c>
      <c r="J21" s="53">
        <f t="shared" si="2"/>
        <v>9.5</v>
      </c>
      <c r="K21" s="44"/>
      <c r="L21" s="45" t="s">
        <v>122</v>
      </c>
      <c r="M21" s="70">
        <v>6</v>
      </c>
      <c r="N21" s="86">
        <v>0</v>
      </c>
      <c r="O21" s="63">
        <f t="shared" si="1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86</v>
      </c>
      <c r="C22" s="142">
        <v>5.5</v>
      </c>
      <c r="D22" s="143">
        <v>0</v>
      </c>
      <c r="E22" s="63">
        <f t="shared" si="0"/>
        <v>5.5</v>
      </c>
      <c r="F22" s="43"/>
      <c r="G22" s="45" t="s">
        <v>175</v>
      </c>
      <c r="H22" s="70">
        <v>4.5</v>
      </c>
      <c r="I22" s="71">
        <v>-1.5</v>
      </c>
      <c r="J22" s="69">
        <f t="shared" si="2"/>
        <v>3</v>
      </c>
      <c r="K22" s="44"/>
      <c r="L22" s="45" t="s">
        <v>132</v>
      </c>
      <c r="M22" s="70">
        <v>6.5</v>
      </c>
      <c r="N22" s="86">
        <v>0</v>
      </c>
      <c r="O22" s="63">
        <f t="shared" si="1"/>
        <v>6.5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87</v>
      </c>
      <c r="C23" s="142">
        <v>5.5</v>
      </c>
      <c r="D23" s="143">
        <v>0</v>
      </c>
      <c r="E23" s="63">
        <f t="shared" si="0"/>
        <v>5.5</v>
      </c>
      <c r="F23" s="43"/>
      <c r="G23" s="45" t="s">
        <v>195</v>
      </c>
      <c r="H23" s="70">
        <v>5</v>
      </c>
      <c r="I23" s="71">
        <v>0</v>
      </c>
      <c r="J23" s="69">
        <f t="shared" si="2"/>
        <v>5</v>
      </c>
      <c r="K23" s="44"/>
      <c r="L23" s="45" t="s">
        <v>120</v>
      </c>
      <c r="M23" s="70">
        <v>6</v>
      </c>
      <c r="N23" s="86">
        <v>0</v>
      </c>
      <c r="O23" s="63">
        <f t="shared" si="1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190</v>
      </c>
      <c r="C24" s="142" t="s">
        <v>34</v>
      </c>
      <c r="D24" s="143" t="s">
        <v>34</v>
      </c>
      <c r="E24" s="63" t="s">
        <v>34</v>
      </c>
      <c r="F24" s="43"/>
      <c r="G24" s="45" t="s">
        <v>60</v>
      </c>
      <c r="H24" s="70" t="s">
        <v>34</v>
      </c>
      <c r="I24" s="71" t="s">
        <v>34</v>
      </c>
      <c r="J24" s="69" t="s">
        <v>34</v>
      </c>
      <c r="K24" s="44"/>
      <c r="L24" s="45" t="s">
        <v>183</v>
      </c>
      <c r="M24" s="70">
        <v>5.5</v>
      </c>
      <c r="N24" s="86">
        <v>0</v>
      </c>
      <c r="O24" s="63">
        <f t="shared" si="1"/>
        <v>5.5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35" t="s">
        <v>89</v>
      </c>
      <c r="C25" s="138">
        <v>6</v>
      </c>
      <c r="D25" s="139">
        <v>0</v>
      </c>
      <c r="E25" s="76">
        <f t="shared" si="0"/>
        <v>6</v>
      </c>
      <c r="F25" s="43"/>
      <c r="G25" s="45" t="s">
        <v>196</v>
      </c>
      <c r="H25" s="70" t="s">
        <v>37</v>
      </c>
      <c r="I25" s="71" t="s">
        <v>37</v>
      </c>
      <c r="J25" s="69" t="s">
        <v>37</v>
      </c>
      <c r="K25" s="44"/>
      <c r="L25" s="45" t="s">
        <v>135</v>
      </c>
      <c r="M25" s="70">
        <v>5.5</v>
      </c>
      <c r="N25" s="86">
        <v>-0.5</v>
      </c>
      <c r="O25" s="63">
        <f t="shared" si="1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191</v>
      </c>
      <c r="C26" s="142">
        <v>6</v>
      </c>
      <c r="D26" s="143">
        <v>0</v>
      </c>
      <c r="E26" s="63">
        <f t="shared" si="0"/>
        <v>6</v>
      </c>
      <c r="F26" s="43"/>
      <c r="G26" s="45" t="s">
        <v>197</v>
      </c>
      <c r="H26" s="70" t="s">
        <v>34</v>
      </c>
      <c r="I26" s="71" t="s">
        <v>34</v>
      </c>
      <c r="J26" s="69" t="s">
        <v>34</v>
      </c>
      <c r="K26" s="44"/>
      <c r="L26" s="45" t="s">
        <v>133</v>
      </c>
      <c r="M26" s="70" t="s">
        <v>34</v>
      </c>
      <c r="N26" s="86" t="s">
        <v>34</v>
      </c>
      <c r="O26" s="63" t="s">
        <v>34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91</v>
      </c>
      <c r="C27" s="142" t="s">
        <v>34</v>
      </c>
      <c r="D27" s="143" t="s">
        <v>34</v>
      </c>
      <c r="E27" s="63" t="s">
        <v>34</v>
      </c>
      <c r="F27" s="43"/>
      <c r="G27" s="45" t="s">
        <v>198</v>
      </c>
      <c r="H27" s="70" t="s">
        <v>34</v>
      </c>
      <c r="I27" s="71" t="s">
        <v>34</v>
      </c>
      <c r="J27" s="69" t="s">
        <v>34</v>
      </c>
      <c r="K27" s="44"/>
      <c r="L27" s="45" t="s">
        <v>193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192</v>
      </c>
      <c r="C28" s="144">
        <v>4.5</v>
      </c>
      <c r="D28" s="145">
        <v>0</v>
      </c>
      <c r="E28" s="63">
        <f t="shared" si="0"/>
        <v>4.5</v>
      </c>
      <c r="F28" s="43"/>
      <c r="G28" s="37" t="s">
        <v>199</v>
      </c>
      <c r="H28" s="127">
        <v>5.5</v>
      </c>
      <c r="I28" s="128">
        <v>0</v>
      </c>
      <c r="J28" s="69">
        <f t="shared" si="2"/>
        <v>5.5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1</v>
      </c>
      <c r="D29" s="141">
        <v>0</v>
      </c>
      <c r="E29" s="89">
        <f t="shared" si="0"/>
        <v>1</v>
      </c>
      <c r="F29" s="41"/>
      <c r="G29" s="36" t="s">
        <v>176</v>
      </c>
      <c r="H29" s="58">
        <v>0.5</v>
      </c>
      <c r="I29" s="59">
        <v>0</v>
      </c>
      <c r="J29" s="74">
        <f>H29+I29</f>
        <v>0.5</v>
      </c>
      <c r="K29" s="42"/>
      <c r="L29" s="36" t="s">
        <v>137</v>
      </c>
      <c r="M29" s="58">
        <v>0</v>
      </c>
      <c r="N29" s="78">
        <v>0</v>
      </c>
      <c r="O29" s="89">
        <f t="shared" si="1"/>
        <v>0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19.5/3</f>
        <v>6.5</v>
      </c>
      <c r="D30" s="133">
        <v>1.5</v>
      </c>
      <c r="E30" s="130">
        <v>1.5</v>
      </c>
      <c r="F30" s="41"/>
      <c r="G30" s="131" t="s">
        <v>19</v>
      </c>
      <c r="H30" s="132">
        <f>18.5/3</f>
        <v>6.166666666666667</v>
      </c>
      <c r="I30" s="133">
        <v>0.5</v>
      </c>
      <c r="J30" s="130">
        <f>I30</f>
        <v>0.5</v>
      </c>
      <c r="K30" s="42"/>
      <c r="L30" s="131" t="s">
        <v>19</v>
      </c>
      <c r="M30" s="132">
        <f>19.5/3</f>
        <v>6.5</v>
      </c>
      <c r="N30" s="133">
        <v>1.5</v>
      </c>
      <c r="O30" s="130">
        <f>N30</f>
        <v>1.5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C5+C6+C25+C8+C9+C10+C11+C12+C13+C18+C15+C29</f>
        <v>70.5</v>
      </c>
      <c r="D32" s="118">
        <f>D5+D6+D25+D8+D9+D10+D11+D12+D13+D18+D15+D29+D30</f>
        <v>10</v>
      </c>
      <c r="E32" s="117">
        <f>C32+D32</f>
        <v>80.5</v>
      </c>
      <c r="F32" s="24"/>
      <c r="G32" s="125" t="s">
        <v>2</v>
      </c>
      <c r="H32" s="124">
        <f>H5+H6+H7+H8+H9+H10+H21+H12+H13+H14+H15+H29</f>
        <v>66.5</v>
      </c>
      <c r="I32" s="123">
        <f>I5+I6+I7+I8+I9+I10+I21+I12+I13+I14+I15+I29+I30</f>
        <v>5.5</v>
      </c>
      <c r="J32" s="122">
        <f>H32+I32</f>
        <v>72</v>
      </c>
      <c r="K32" s="30"/>
      <c r="L32" s="102" t="s">
        <v>2</v>
      </c>
      <c r="M32" s="103">
        <f>M5+M6+M7+M8+M9+M10+M11+M12+M13+M14+M15+M29</f>
        <v>71</v>
      </c>
      <c r="N32" s="104">
        <f>N5+N6+N7+N8+N9+N10+N11+N12+N13+N14+N15+N29+N30</f>
        <v>21</v>
      </c>
      <c r="O32" s="105">
        <f>M32+N32</f>
        <v>92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138</v>
      </c>
      <c r="C36" s="48">
        <v>5.5</v>
      </c>
      <c r="D36" s="75">
        <v>-4</v>
      </c>
      <c r="E36" s="137">
        <f>C36+D36</f>
        <v>1.5</v>
      </c>
      <c r="F36" s="42"/>
      <c r="G36" s="34" t="s">
        <v>93</v>
      </c>
      <c r="H36" s="135">
        <v>6.5</v>
      </c>
      <c r="I36" s="136">
        <v>-1</v>
      </c>
      <c r="J36" s="137">
        <f>H36+I36</f>
        <v>5.5</v>
      </c>
      <c r="K36" s="41"/>
      <c r="L36" s="34" t="s">
        <v>184</v>
      </c>
      <c r="M36" s="48">
        <v>6</v>
      </c>
      <c r="N36" s="49">
        <v>-1</v>
      </c>
      <c r="O36" s="53">
        <f aca="true" t="shared" si="3" ref="O36:O59">M36+N36</f>
        <v>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</v>
      </c>
      <c r="D37" s="77">
        <v>0</v>
      </c>
      <c r="E37" s="76">
        <f aca="true" t="shared" si="4" ref="E37:E60">C37+D37</f>
        <v>6</v>
      </c>
      <c r="F37" s="42"/>
      <c r="G37" s="35" t="s">
        <v>94</v>
      </c>
      <c r="H37" s="138">
        <v>6</v>
      </c>
      <c r="I37" s="139">
        <v>0</v>
      </c>
      <c r="J37" s="76">
        <f aca="true" t="shared" si="5" ref="J37:J60">H37+I37</f>
        <v>6</v>
      </c>
      <c r="K37" s="41"/>
      <c r="L37" s="35" t="s">
        <v>23</v>
      </c>
      <c r="M37" s="51">
        <v>5.5</v>
      </c>
      <c r="N37" s="52">
        <v>-0.5</v>
      </c>
      <c r="O37" s="53">
        <f t="shared" si="3"/>
        <v>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179</v>
      </c>
      <c r="C38" s="51">
        <v>7</v>
      </c>
      <c r="D38" s="77">
        <v>0</v>
      </c>
      <c r="E38" s="76">
        <f t="shared" si="4"/>
        <v>7</v>
      </c>
      <c r="F38" s="42"/>
      <c r="G38" s="35" t="s">
        <v>96</v>
      </c>
      <c r="H38" s="138">
        <v>6.5</v>
      </c>
      <c r="I38" s="139">
        <v>0</v>
      </c>
      <c r="J38" s="76">
        <f t="shared" si="5"/>
        <v>6.5</v>
      </c>
      <c r="K38" s="41"/>
      <c r="L38" s="35" t="s">
        <v>202</v>
      </c>
      <c r="M38" s="51">
        <v>6</v>
      </c>
      <c r="N38" s="52">
        <v>0</v>
      </c>
      <c r="O38" s="53">
        <f t="shared" si="3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>
        <v>7</v>
      </c>
      <c r="D39" s="77">
        <v>3</v>
      </c>
      <c r="E39" s="76">
        <f t="shared" si="4"/>
        <v>10</v>
      </c>
      <c r="F39" s="42"/>
      <c r="G39" s="35" t="s">
        <v>112</v>
      </c>
      <c r="H39" s="138">
        <v>6.5</v>
      </c>
      <c r="I39" s="139">
        <v>0</v>
      </c>
      <c r="J39" s="76">
        <f t="shared" si="5"/>
        <v>6.5</v>
      </c>
      <c r="K39" s="41"/>
      <c r="L39" s="35" t="s">
        <v>43</v>
      </c>
      <c r="M39" s="51" t="s">
        <v>31</v>
      </c>
      <c r="N39" s="52" t="s">
        <v>31</v>
      </c>
      <c r="O39" s="53" t="s">
        <v>31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177</v>
      </c>
      <c r="C40" s="51">
        <v>6.5</v>
      </c>
      <c r="D40" s="77">
        <v>0</v>
      </c>
      <c r="E40" s="76">
        <f t="shared" si="4"/>
        <v>6.5</v>
      </c>
      <c r="F40" s="42"/>
      <c r="G40" s="35" t="s">
        <v>107</v>
      </c>
      <c r="H40" s="138">
        <v>6.5</v>
      </c>
      <c r="I40" s="139">
        <v>-0.5</v>
      </c>
      <c r="J40" s="76">
        <f t="shared" si="5"/>
        <v>6</v>
      </c>
      <c r="K40" s="41"/>
      <c r="L40" s="35" t="s">
        <v>203</v>
      </c>
      <c r="M40" s="51">
        <v>5</v>
      </c>
      <c r="N40" s="52">
        <v>0</v>
      </c>
      <c r="O40" s="53">
        <f t="shared" si="3"/>
        <v>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6.5</v>
      </c>
      <c r="D41" s="77">
        <v>3</v>
      </c>
      <c r="E41" s="76">
        <f t="shared" si="4"/>
        <v>9.5</v>
      </c>
      <c r="F41" s="42"/>
      <c r="G41" s="35" t="s">
        <v>98</v>
      </c>
      <c r="H41" s="138">
        <v>6</v>
      </c>
      <c r="I41" s="139">
        <v>0</v>
      </c>
      <c r="J41" s="76">
        <f t="shared" si="5"/>
        <v>6</v>
      </c>
      <c r="K41" s="41"/>
      <c r="L41" s="35" t="s">
        <v>162</v>
      </c>
      <c r="M41" s="51" t="s">
        <v>31</v>
      </c>
      <c r="N41" s="52" t="s">
        <v>31</v>
      </c>
      <c r="O41" s="53" t="s">
        <v>31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145</v>
      </c>
      <c r="C42" s="51">
        <v>5</v>
      </c>
      <c r="D42" s="77">
        <v>-0.5</v>
      </c>
      <c r="E42" s="76">
        <f t="shared" si="4"/>
        <v>4.5</v>
      </c>
      <c r="F42" s="42"/>
      <c r="G42" s="35" t="s">
        <v>99</v>
      </c>
      <c r="H42" s="138" t="s">
        <v>31</v>
      </c>
      <c r="I42" s="139" t="s">
        <v>31</v>
      </c>
      <c r="J42" s="76" t="s">
        <v>31</v>
      </c>
      <c r="K42" s="41"/>
      <c r="L42" s="35" t="s">
        <v>188</v>
      </c>
      <c r="M42" s="51">
        <v>6</v>
      </c>
      <c r="N42" s="52">
        <v>0</v>
      </c>
      <c r="O42" s="53">
        <f t="shared" si="3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142</v>
      </c>
      <c r="C43" s="51">
        <v>6</v>
      </c>
      <c r="D43" s="77">
        <v>-0.5</v>
      </c>
      <c r="E43" s="76">
        <f t="shared" si="4"/>
        <v>5.5</v>
      </c>
      <c r="F43" s="42"/>
      <c r="G43" s="35" t="s">
        <v>100</v>
      </c>
      <c r="H43" s="138">
        <v>5.5</v>
      </c>
      <c r="I43" s="139">
        <v>0</v>
      </c>
      <c r="J43" s="76">
        <f t="shared" si="5"/>
        <v>5.5</v>
      </c>
      <c r="K43" s="41"/>
      <c r="L43" s="35" t="s">
        <v>29</v>
      </c>
      <c r="M43" s="51">
        <v>6.5</v>
      </c>
      <c r="N43" s="52">
        <v>3</v>
      </c>
      <c r="O43" s="53">
        <f t="shared" si="3"/>
        <v>9.5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151</v>
      </c>
      <c r="C44" s="51">
        <v>5</v>
      </c>
      <c r="D44" s="77">
        <v>0</v>
      </c>
      <c r="E44" s="76">
        <f t="shared" si="4"/>
        <v>5</v>
      </c>
      <c r="F44" s="42"/>
      <c r="G44" s="35" t="s">
        <v>101</v>
      </c>
      <c r="H44" s="138">
        <v>5</v>
      </c>
      <c r="I44" s="139">
        <v>0</v>
      </c>
      <c r="J44" s="76">
        <f t="shared" si="5"/>
        <v>5</v>
      </c>
      <c r="K44" s="41"/>
      <c r="L44" s="35" t="s">
        <v>30</v>
      </c>
      <c r="M44" s="51" t="s">
        <v>31</v>
      </c>
      <c r="N44" s="52" t="s">
        <v>31</v>
      </c>
      <c r="O44" s="53" t="s">
        <v>31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7.5</v>
      </c>
      <c r="D45" s="77">
        <v>6</v>
      </c>
      <c r="E45" s="76">
        <f t="shared" si="4"/>
        <v>13.5</v>
      </c>
      <c r="F45" s="42"/>
      <c r="G45" s="35" t="s">
        <v>200</v>
      </c>
      <c r="H45" s="138">
        <v>7</v>
      </c>
      <c r="I45" s="139">
        <v>3</v>
      </c>
      <c r="J45" s="76">
        <f t="shared" si="5"/>
        <v>10</v>
      </c>
      <c r="K45" s="41"/>
      <c r="L45" s="35" t="s">
        <v>204</v>
      </c>
      <c r="M45" s="51">
        <v>6</v>
      </c>
      <c r="N45" s="52">
        <v>0</v>
      </c>
      <c r="O45" s="53">
        <f t="shared" si="3"/>
        <v>6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5.5</v>
      </c>
      <c r="D46" s="78">
        <v>-0.5</v>
      </c>
      <c r="E46" s="79">
        <f t="shared" si="4"/>
        <v>5</v>
      </c>
      <c r="F46" s="42"/>
      <c r="G46" s="36" t="s">
        <v>102</v>
      </c>
      <c r="H46" s="140">
        <v>5.5</v>
      </c>
      <c r="I46" s="141">
        <v>0</v>
      </c>
      <c r="J46" s="146">
        <f t="shared" si="5"/>
        <v>5.5</v>
      </c>
      <c r="K46" s="41"/>
      <c r="L46" s="36" t="s">
        <v>187</v>
      </c>
      <c r="M46" s="58">
        <v>5</v>
      </c>
      <c r="N46" s="59">
        <v>0</v>
      </c>
      <c r="O46" s="60">
        <f t="shared" si="3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149</v>
      </c>
      <c r="C48" s="81">
        <v>5.5</v>
      </c>
      <c r="D48" s="82">
        <v>-1</v>
      </c>
      <c r="E48" s="83">
        <f t="shared" si="4"/>
        <v>4.5</v>
      </c>
      <c r="F48" s="44"/>
      <c r="G48" s="47" t="s">
        <v>104</v>
      </c>
      <c r="H48" s="147" t="s">
        <v>34</v>
      </c>
      <c r="I48" s="148" t="s">
        <v>34</v>
      </c>
      <c r="J48" s="83" t="s">
        <v>34</v>
      </c>
      <c r="K48" s="43"/>
      <c r="L48" s="47" t="s">
        <v>186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146</v>
      </c>
      <c r="C49" s="70">
        <v>5.5</v>
      </c>
      <c r="D49" s="86">
        <v>0</v>
      </c>
      <c r="E49" s="63">
        <f t="shared" si="4"/>
        <v>5.5</v>
      </c>
      <c r="F49" s="44"/>
      <c r="G49" s="45" t="s">
        <v>103</v>
      </c>
      <c r="H49" s="142">
        <v>7</v>
      </c>
      <c r="I49" s="143">
        <v>3</v>
      </c>
      <c r="J49" s="63">
        <f t="shared" si="5"/>
        <v>10</v>
      </c>
      <c r="K49" s="43"/>
      <c r="L49" s="45" t="s">
        <v>35</v>
      </c>
      <c r="M49" s="70" t="s">
        <v>34</v>
      </c>
      <c r="N49" s="71" t="s">
        <v>34</v>
      </c>
      <c r="O49" s="69" t="s">
        <v>34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150</v>
      </c>
      <c r="C50" s="70" t="s">
        <v>37</v>
      </c>
      <c r="D50" s="86" t="s">
        <v>37</v>
      </c>
      <c r="E50" s="63" t="s">
        <v>37</v>
      </c>
      <c r="F50" s="44"/>
      <c r="G50" s="45" t="s">
        <v>105</v>
      </c>
      <c r="H50" s="142" t="s">
        <v>34</v>
      </c>
      <c r="I50" s="143" t="s">
        <v>34</v>
      </c>
      <c r="J50" s="63" t="s">
        <v>34</v>
      </c>
      <c r="K50" s="43"/>
      <c r="L50" s="35" t="s">
        <v>32</v>
      </c>
      <c r="M50" s="51">
        <v>6</v>
      </c>
      <c r="N50" s="52">
        <v>-0.5</v>
      </c>
      <c r="O50" s="53">
        <f t="shared" si="3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152</v>
      </c>
      <c r="C51" s="70">
        <v>6</v>
      </c>
      <c r="D51" s="86">
        <v>0</v>
      </c>
      <c r="E51" s="63">
        <f t="shared" si="4"/>
        <v>6</v>
      </c>
      <c r="F51" s="44"/>
      <c r="G51" s="45" t="s">
        <v>106</v>
      </c>
      <c r="H51" s="142" t="s">
        <v>34</v>
      </c>
      <c r="I51" s="143" t="s">
        <v>34</v>
      </c>
      <c r="J51" s="63" t="s">
        <v>34</v>
      </c>
      <c r="K51" s="43"/>
      <c r="L51" s="45" t="s">
        <v>205</v>
      </c>
      <c r="M51" s="70">
        <v>5</v>
      </c>
      <c r="N51" s="71">
        <v>0</v>
      </c>
      <c r="O51" s="69">
        <f t="shared" si="3"/>
        <v>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178</v>
      </c>
      <c r="C52" s="70">
        <v>6.5</v>
      </c>
      <c r="D52" s="86">
        <v>0</v>
      </c>
      <c r="E52" s="63">
        <f t="shared" si="4"/>
        <v>6.5</v>
      </c>
      <c r="F52" s="44"/>
      <c r="G52" s="45" t="s">
        <v>108</v>
      </c>
      <c r="H52" s="142" t="s">
        <v>34</v>
      </c>
      <c r="I52" s="143" t="s">
        <v>34</v>
      </c>
      <c r="J52" s="63" t="s">
        <v>34</v>
      </c>
      <c r="K52" s="43"/>
      <c r="L52" s="45" t="s">
        <v>206</v>
      </c>
      <c r="M52" s="70" t="s">
        <v>34</v>
      </c>
      <c r="N52" s="71" t="s">
        <v>34</v>
      </c>
      <c r="O52" s="69" t="s">
        <v>34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155</v>
      </c>
      <c r="C53" s="70">
        <v>6</v>
      </c>
      <c r="D53" s="86">
        <v>-0.5</v>
      </c>
      <c r="E53" s="63">
        <f t="shared" si="4"/>
        <v>5.5</v>
      </c>
      <c r="F53" s="44"/>
      <c r="G53" s="35" t="s">
        <v>109</v>
      </c>
      <c r="H53" s="138">
        <v>5</v>
      </c>
      <c r="I53" s="139">
        <v>-0.5</v>
      </c>
      <c r="J53" s="76">
        <f t="shared" si="5"/>
        <v>4.5</v>
      </c>
      <c r="K53" s="43"/>
      <c r="L53" s="45" t="s">
        <v>28</v>
      </c>
      <c r="M53" s="70" t="s">
        <v>37</v>
      </c>
      <c r="N53" s="71" t="s">
        <v>37</v>
      </c>
      <c r="O53" s="69" t="s">
        <v>37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144</v>
      </c>
      <c r="C54" s="70">
        <v>6</v>
      </c>
      <c r="D54" s="86">
        <v>0</v>
      </c>
      <c r="E54" s="63">
        <f t="shared" si="4"/>
        <v>6</v>
      </c>
      <c r="F54" s="44"/>
      <c r="G54" s="45" t="s">
        <v>201</v>
      </c>
      <c r="H54" s="142">
        <v>4.5</v>
      </c>
      <c r="I54" s="143">
        <v>0</v>
      </c>
      <c r="J54" s="63">
        <f t="shared" si="5"/>
        <v>4.5</v>
      </c>
      <c r="K54" s="43"/>
      <c r="L54" s="45" t="s">
        <v>27</v>
      </c>
      <c r="M54" s="70" t="s">
        <v>34</v>
      </c>
      <c r="N54" s="71" t="s">
        <v>34</v>
      </c>
      <c r="O54" s="69" t="s">
        <v>34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140</v>
      </c>
      <c r="C55" s="70">
        <v>7</v>
      </c>
      <c r="D55" s="86">
        <v>3</v>
      </c>
      <c r="E55" s="63">
        <f t="shared" si="4"/>
        <v>10</v>
      </c>
      <c r="F55" s="44"/>
      <c r="G55" s="45" t="s">
        <v>110</v>
      </c>
      <c r="H55" s="142">
        <v>6</v>
      </c>
      <c r="I55" s="143">
        <v>0</v>
      </c>
      <c r="J55" s="63">
        <f t="shared" si="5"/>
        <v>6</v>
      </c>
      <c r="K55" s="43"/>
      <c r="L55" s="35" t="s">
        <v>207</v>
      </c>
      <c r="M55" s="51">
        <v>6</v>
      </c>
      <c r="N55" s="52">
        <v>0</v>
      </c>
      <c r="O55" s="53">
        <f t="shared" si="3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156</v>
      </c>
      <c r="C56" s="70">
        <v>5</v>
      </c>
      <c r="D56" s="86">
        <v>-0.5</v>
      </c>
      <c r="E56" s="63">
        <f t="shared" si="4"/>
        <v>4.5</v>
      </c>
      <c r="F56" s="44"/>
      <c r="G56" s="45" t="s">
        <v>95</v>
      </c>
      <c r="H56" s="142">
        <v>4</v>
      </c>
      <c r="I56" s="143">
        <v>0</v>
      </c>
      <c r="J56" s="63">
        <f t="shared" si="5"/>
        <v>4</v>
      </c>
      <c r="K56" s="43"/>
      <c r="L56" s="45" t="s">
        <v>208</v>
      </c>
      <c r="M56" s="70" t="s">
        <v>34</v>
      </c>
      <c r="N56" s="71" t="s">
        <v>34</v>
      </c>
      <c r="O56" s="69" t="s">
        <v>34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194</v>
      </c>
      <c r="C57" s="152">
        <v>6.5</v>
      </c>
      <c r="D57" s="153">
        <v>0</v>
      </c>
      <c r="E57" s="63">
        <f t="shared" si="4"/>
        <v>6.5</v>
      </c>
      <c r="F57" s="44"/>
      <c r="G57" s="45" t="s">
        <v>111</v>
      </c>
      <c r="H57" s="142">
        <v>5.5</v>
      </c>
      <c r="I57" s="143">
        <v>0</v>
      </c>
      <c r="J57" s="63">
        <f t="shared" si="5"/>
        <v>5.5</v>
      </c>
      <c r="K57" s="43"/>
      <c r="L57" s="45" t="s">
        <v>41</v>
      </c>
      <c r="M57" s="70" t="s">
        <v>34</v>
      </c>
      <c r="N57" s="71" t="s">
        <v>34</v>
      </c>
      <c r="O57" s="69" t="s">
        <v>34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113</v>
      </c>
      <c r="H58" s="142" t="s">
        <v>34</v>
      </c>
      <c r="I58" s="143" t="s">
        <v>34</v>
      </c>
      <c r="J58" s="63" t="s">
        <v>34</v>
      </c>
      <c r="K58" s="43"/>
      <c r="L58" s="45" t="s">
        <v>25</v>
      </c>
      <c r="M58" s="70" t="s">
        <v>34</v>
      </c>
      <c r="N58" s="71" t="s">
        <v>34</v>
      </c>
      <c r="O58" s="69" t="s">
        <v>34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114</v>
      </c>
      <c r="H59" s="144">
        <v>5.5</v>
      </c>
      <c r="I59" s="145">
        <v>-0.5</v>
      </c>
      <c r="J59" s="63">
        <f t="shared" si="5"/>
        <v>5</v>
      </c>
      <c r="K59" s="43"/>
      <c r="L59" s="36" t="s">
        <v>209</v>
      </c>
      <c r="M59" s="164">
        <v>6</v>
      </c>
      <c r="N59" s="59">
        <v>0</v>
      </c>
      <c r="O59" s="53">
        <f t="shared" si="3"/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0.5</v>
      </c>
      <c r="D60" s="154">
        <v>0</v>
      </c>
      <c r="E60" s="130">
        <f t="shared" si="4"/>
        <v>0.5</v>
      </c>
      <c r="F60" s="42"/>
      <c r="G60" s="36" t="s">
        <v>116</v>
      </c>
      <c r="H60" s="140">
        <v>0</v>
      </c>
      <c r="I60" s="141">
        <v>0</v>
      </c>
      <c r="J60" s="133">
        <f t="shared" si="5"/>
        <v>0</v>
      </c>
      <c r="K60" s="41"/>
      <c r="L60" s="36" t="s">
        <v>44</v>
      </c>
      <c r="M60" s="58">
        <v>1</v>
      </c>
      <c r="N60" s="129">
        <v>0</v>
      </c>
      <c r="O60" s="130">
        <f>M60+N60</f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20/3</f>
        <v>6.666666666666667</v>
      </c>
      <c r="D61" s="133">
        <v>1.5</v>
      </c>
      <c r="E61" s="130">
        <f>D61</f>
        <v>1.5</v>
      </c>
      <c r="F61" s="41"/>
      <c r="G61" s="131" t="s">
        <v>19</v>
      </c>
      <c r="H61" s="132">
        <f>19/3</f>
        <v>6.333333333333333</v>
      </c>
      <c r="I61" s="134">
        <v>1</v>
      </c>
      <c r="J61" s="130">
        <v>1</v>
      </c>
      <c r="K61" s="42"/>
      <c r="L61" s="131" t="s">
        <v>19</v>
      </c>
      <c r="M61" s="132">
        <f>17.5/3</f>
        <v>5.833333333333333</v>
      </c>
      <c r="N61" s="133">
        <v>0</v>
      </c>
      <c r="O61" s="130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68</v>
      </c>
      <c r="D63" s="108">
        <f>D36+D37+D38+D39+D40+D41+D42+D43+D44+D45+D46+D60+D61</f>
        <v>8</v>
      </c>
      <c r="E63" s="107">
        <f>C63+D63</f>
        <v>76</v>
      </c>
      <c r="F63" s="28"/>
      <c r="G63" s="112" t="s">
        <v>2</v>
      </c>
      <c r="H63" s="113">
        <f>H36+H37+H38+H39+H40+H41+H53+H43+H44+H45+H46+H60</f>
        <v>66</v>
      </c>
      <c r="I63" s="114">
        <f>I36+I37+I38+I39+I40+I41+I53+I43+I44+I45+I46+I60+I61</f>
        <v>2</v>
      </c>
      <c r="J63" s="115">
        <f>H63+I63</f>
        <v>68</v>
      </c>
      <c r="K63" s="32"/>
      <c r="L63" s="97" t="s">
        <v>2</v>
      </c>
      <c r="M63" s="98">
        <f>M36+M37+M38+M59+M40+M55+M42+M43+M50+M45+M46+M60</f>
        <v>65</v>
      </c>
      <c r="N63" s="99">
        <f>N36+N37+N38+N59+N40+N55+N42+N43+N50+N45+N46+N60+N61</f>
        <v>1</v>
      </c>
      <c r="O63" s="100">
        <f>M63+N63</f>
        <v>66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169</v>
      </c>
      <c r="C5" s="135">
        <v>6</v>
      </c>
      <c r="D5" s="136">
        <v>-2.5</v>
      </c>
      <c r="E5" s="137">
        <f>C5+D5</f>
        <v>3.5</v>
      </c>
      <c r="F5" s="41"/>
      <c r="G5" s="34" t="s">
        <v>45</v>
      </c>
      <c r="H5" s="48">
        <v>6.5</v>
      </c>
      <c r="I5" s="49">
        <v>1</v>
      </c>
      <c r="J5" s="50">
        <f>H5+I5</f>
        <v>7.5</v>
      </c>
      <c r="K5" s="42"/>
      <c r="L5" s="34" t="s">
        <v>117</v>
      </c>
      <c r="M5" s="48">
        <v>6.5</v>
      </c>
      <c r="N5" s="75">
        <v>-1</v>
      </c>
      <c r="O5" s="137">
        <f>M5+N5</f>
        <v>5.5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6</v>
      </c>
      <c r="D6" s="139">
        <v>0</v>
      </c>
      <c r="E6" s="76">
        <f aca="true" t="shared" si="0" ref="E6:E29">C6+D6</f>
        <v>6</v>
      </c>
      <c r="F6" s="41"/>
      <c r="G6" s="35" t="s">
        <v>46</v>
      </c>
      <c r="H6" s="51">
        <v>5.5</v>
      </c>
      <c r="I6" s="52">
        <v>0</v>
      </c>
      <c r="J6" s="53">
        <f>H6+I6</f>
        <v>5.5</v>
      </c>
      <c r="K6" s="42"/>
      <c r="L6" s="35" t="s">
        <v>180</v>
      </c>
      <c r="M6" s="51">
        <v>6.5</v>
      </c>
      <c r="N6" s="77">
        <v>0</v>
      </c>
      <c r="O6" s="76">
        <f aca="true" t="shared" si="1" ref="O6:O29">M6+N6</f>
        <v>6.5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89</v>
      </c>
      <c r="C7" s="138">
        <v>6.5</v>
      </c>
      <c r="D7" s="139">
        <v>0</v>
      </c>
      <c r="E7" s="76">
        <f t="shared" si="0"/>
        <v>6.5</v>
      </c>
      <c r="F7" s="41"/>
      <c r="G7" s="35" t="s">
        <v>64</v>
      </c>
      <c r="H7" s="51">
        <v>6.5</v>
      </c>
      <c r="I7" s="52">
        <v>-0.5</v>
      </c>
      <c r="J7" s="53">
        <f aca="true" t="shared" si="2" ref="J7:J29">H7+I7</f>
        <v>6</v>
      </c>
      <c r="K7" s="42"/>
      <c r="L7" s="35" t="s">
        <v>119</v>
      </c>
      <c r="M7" s="51">
        <v>6</v>
      </c>
      <c r="N7" s="77">
        <v>0</v>
      </c>
      <c r="O7" s="76">
        <f t="shared" si="1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6</v>
      </c>
      <c r="D8" s="139">
        <v>0</v>
      </c>
      <c r="E8" s="76">
        <f t="shared" si="0"/>
        <v>6</v>
      </c>
      <c r="F8" s="41"/>
      <c r="G8" s="54" t="s">
        <v>65</v>
      </c>
      <c r="H8" s="55">
        <v>4.5</v>
      </c>
      <c r="I8" s="56">
        <v>-1.5</v>
      </c>
      <c r="J8" s="57">
        <f t="shared" si="2"/>
        <v>3</v>
      </c>
      <c r="K8" s="42"/>
      <c r="L8" s="35" t="s">
        <v>120</v>
      </c>
      <c r="M8" s="51">
        <v>6.5</v>
      </c>
      <c r="N8" s="77">
        <v>-0.5</v>
      </c>
      <c r="O8" s="76">
        <f t="shared" si="1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6</v>
      </c>
      <c r="D9" s="139">
        <v>-0.5</v>
      </c>
      <c r="E9" s="76">
        <f t="shared" si="0"/>
        <v>5.5</v>
      </c>
      <c r="F9" s="41"/>
      <c r="G9" s="35" t="s">
        <v>49</v>
      </c>
      <c r="H9" s="51">
        <v>6</v>
      </c>
      <c r="I9" s="52">
        <v>0</v>
      </c>
      <c r="J9" s="53">
        <f t="shared" si="2"/>
        <v>6</v>
      </c>
      <c r="K9" s="42"/>
      <c r="L9" s="35" t="s">
        <v>130</v>
      </c>
      <c r="M9" s="51">
        <v>6</v>
      </c>
      <c r="N9" s="77">
        <v>0</v>
      </c>
      <c r="O9" s="76">
        <f t="shared" si="1"/>
        <v>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6.5</v>
      </c>
      <c r="D10" s="139">
        <v>0</v>
      </c>
      <c r="E10" s="76">
        <f t="shared" si="0"/>
        <v>6.5</v>
      </c>
      <c r="F10" s="41"/>
      <c r="G10" s="35" t="s">
        <v>211</v>
      </c>
      <c r="H10" s="51">
        <v>5.5</v>
      </c>
      <c r="I10" s="52">
        <v>-0.5</v>
      </c>
      <c r="J10" s="53">
        <f t="shared" si="2"/>
        <v>5</v>
      </c>
      <c r="K10" s="42"/>
      <c r="L10" s="35" t="s">
        <v>216</v>
      </c>
      <c r="M10" s="51">
        <v>6</v>
      </c>
      <c r="N10" s="77">
        <v>0</v>
      </c>
      <c r="O10" s="76">
        <f t="shared" si="1"/>
        <v>6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6</v>
      </c>
      <c r="D11" s="139">
        <v>0</v>
      </c>
      <c r="E11" s="76">
        <f t="shared" si="0"/>
        <v>6</v>
      </c>
      <c r="F11" s="41"/>
      <c r="G11" s="35" t="s">
        <v>51</v>
      </c>
      <c r="H11" s="51">
        <v>6.5</v>
      </c>
      <c r="I11" s="52">
        <v>0</v>
      </c>
      <c r="J11" s="53">
        <f t="shared" si="2"/>
        <v>6.5</v>
      </c>
      <c r="K11" s="42"/>
      <c r="L11" s="35" t="s">
        <v>121</v>
      </c>
      <c r="M11" s="51">
        <v>5</v>
      </c>
      <c r="N11" s="77">
        <v>-2</v>
      </c>
      <c r="O11" s="76">
        <f t="shared" si="1"/>
        <v>3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76</v>
      </c>
      <c r="C12" s="138">
        <v>6.5</v>
      </c>
      <c r="D12" s="139">
        <v>0</v>
      </c>
      <c r="E12" s="76">
        <f t="shared" si="0"/>
        <v>6.5</v>
      </c>
      <c r="F12" s="41"/>
      <c r="G12" s="35" t="s">
        <v>195</v>
      </c>
      <c r="H12" s="51">
        <v>6</v>
      </c>
      <c r="I12" s="52">
        <v>0</v>
      </c>
      <c r="J12" s="53">
        <f>H12+I12</f>
        <v>6</v>
      </c>
      <c r="K12" s="42"/>
      <c r="L12" s="35" t="s">
        <v>124</v>
      </c>
      <c r="M12" s="51">
        <v>7</v>
      </c>
      <c r="N12" s="77">
        <v>3</v>
      </c>
      <c r="O12" s="76">
        <f t="shared" si="1"/>
        <v>10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5</v>
      </c>
      <c r="D13" s="139">
        <v>0</v>
      </c>
      <c r="E13" s="76">
        <f t="shared" si="0"/>
        <v>5</v>
      </c>
      <c r="F13" s="41"/>
      <c r="G13" s="35" t="s">
        <v>54</v>
      </c>
      <c r="H13" s="51">
        <v>8</v>
      </c>
      <c r="I13" s="52">
        <v>7</v>
      </c>
      <c r="J13" s="53">
        <f t="shared" si="2"/>
        <v>15</v>
      </c>
      <c r="K13" s="42"/>
      <c r="L13" s="35" t="s">
        <v>125</v>
      </c>
      <c r="M13" s="51">
        <v>5.5</v>
      </c>
      <c r="N13" s="77">
        <v>0</v>
      </c>
      <c r="O13" s="76">
        <f t="shared" si="1"/>
        <v>5.5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7</v>
      </c>
      <c r="D14" s="139">
        <v>3</v>
      </c>
      <c r="E14" s="76">
        <f t="shared" si="0"/>
        <v>10</v>
      </c>
      <c r="F14" s="41"/>
      <c r="G14" s="35" t="s">
        <v>174</v>
      </c>
      <c r="H14" s="51">
        <v>6</v>
      </c>
      <c r="I14" s="52">
        <v>-0.5</v>
      </c>
      <c r="J14" s="53">
        <f t="shared" si="2"/>
        <v>5.5</v>
      </c>
      <c r="K14" s="42"/>
      <c r="L14" s="35" t="s">
        <v>126</v>
      </c>
      <c r="M14" s="51">
        <v>5.5</v>
      </c>
      <c r="N14" s="77">
        <v>0</v>
      </c>
      <c r="O14" s="76">
        <f t="shared" si="1"/>
        <v>5.5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79</v>
      </c>
      <c r="C15" s="140">
        <v>7</v>
      </c>
      <c r="D15" s="141">
        <v>3</v>
      </c>
      <c r="E15" s="79">
        <f t="shared" si="0"/>
        <v>10</v>
      </c>
      <c r="F15" s="41"/>
      <c r="G15" s="36" t="s">
        <v>58</v>
      </c>
      <c r="H15" s="58">
        <v>5</v>
      </c>
      <c r="I15" s="59">
        <v>0</v>
      </c>
      <c r="J15" s="60">
        <f t="shared" si="2"/>
        <v>5</v>
      </c>
      <c r="K15" s="42"/>
      <c r="L15" s="36" t="s">
        <v>128</v>
      </c>
      <c r="M15" s="58">
        <v>6</v>
      </c>
      <c r="N15" s="78">
        <v>0</v>
      </c>
      <c r="O15" s="79">
        <f t="shared" si="1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170</v>
      </c>
      <c r="C17" s="147" t="s">
        <v>34</v>
      </c>
      <c r="D17" s="148" t="s">
        <v>34</v>
      </c>
      <c r="E17" s="83" t="s">
        <v>34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81</v>
      </c>
      <c r="C18" s="142" t="s">
        <v>34</v>
      </c>
      <c r="D18" s="143" t="s">
        <v>34</v>
      </c>
      <c r="E18" s="63" t="s">
        <v>34</v>
      </c>
      <c r="F18" s="43"/>
      <c r="G18" s="45" t="s">
        <v>53</v>
      </c>
      <c r="H18" s="70">
        <v>5.5</v>
      </c>
      <c r="I18" s="71">
        <v>0</v>
      </c>
      <c r="J18" s="69">
        <f t="shared" si="2"/>
        <v>5.5</v>
      </c>
      <c r="K18" s="44"/>
      <c r="L18" s="45" t="s">
        <v>167</v>
      </c>
      <c r="M18" s="70">
        <v>7</v>
      </c>
      <c r="N18" s="86">
        <v>3</v>
      </c>
      <c r="O18" s="63">
        <f t="shared" si="1"/>
        <v>10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82</v>
      </c>
      <c r="C19" s="142">
        <v>5.5</v>
      </c>
      <c r="D19" s="143">
        <v>0</v>
      </c>
      <c r="E19" s="63">
        <f t="shared" si="0"/>
        <v>5.5</v>
      </c>
      <c r="F19" s="43"/>
      <c r="G19" s="45" t="s">
        <v>55</v>
      </c>
      <c r="H19" s="70">
        <v>6</v>
      </c>
      <c r="I19" s="71">
        <v>0</v>
      </c>
      <c r="J19" s="69">
        <f t="shared" si="2"/>
        <v>6</v>
      </c>
      <c r="K19" s="44"/>
      <c r="L19" s="45" t="s">
        <v>168</v>
      </c>
      <c r="M19" s="70" t="s">
        <v>34</v>
      </c>
      <c r="N19" s="86" t="s">
        <v>34</v>
      </c>
      <c r="O19" s="63" t="s">
        <v>34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165" t="s">
        <v>86</v>
      </c>
      <c r="C20" s="142">
        <v>5.5</v>
      </c>
      <c r="D20" s="143">
        <v>0</v>
      </c>
      <c r="E20" s="63">
        <f t="shared" si="0"/>
        <v>5.5</v>
      </c>
      <c r="F20" s="43"/>
      <c r="G20" s="45" t="s">
        <v>57</v>
      </c>
      <c r="H20" s="70">
        <v>6</v>
      </c>
      <c r="I20" s="71">
        <v>0</v>
      </c>
      <c r="J20" s="69">
        <f t="shared" si="2"/>
        <v>6</v>
      </c>
      <c r="K20" s="44"/>
      <c r="L20" s="45" t="s">
        <v>182</v>
      </c>
      <c r="M20" s="70">
        <v>6</v>
      </c>
      <c r="N20" s="86">
        <v>0</v>
      </c>
      <c r="O20" s="63">
        <f t="shared" si="1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85</v>
      </c>
      <c r="C21" s="142">
        <v>6</v>
      </c>
      <c r="D21" s="143">
        <v>0</v>
      </c>
      <c r="E21" s="63">
        <f t="shared" si="0"/>
        <v>6</v>
      </c>
      <c r="F21" s="43"/>
      <c r="G21" s="45" t="s">
        <v>50</v>
      </c>
      <c r="H21" s="70" t="s">
        <v>34</v>
      </c>
      <c r="I21" s="71" t="s">
        <v>34</v>
      </c>
      <c r="J21" s="69" t="s">
        <v>34</v>
      </c>
      <c r="K21" s="44"/>
      <c r="L21" s="45" t="s">
        <v>118</v>
      </c>
      <c r="M21" s="70">
        <v>6</v>
      </c>
      <c r="N21" s="86">
        <v>0</v>
      </c>
      <c r="O21" s="63">
        <f t="shared" si="1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213</v>
      </c>
      <c r="C22" s="142">
        <v>6</v>
      </c>
      <c r="D22" s="143">
        <v>0</v>
      </c>
      <c r="E22" s="63">
        <f t="shared" si="0"/>
        <v>6</v>
      </c>
      <c r="F22" s="43"/>
      <c r="G22" s="45" t="s">
        <v>175</v>
      </c>
      <c r="H22" s="70" t="s">
        <v>37</v>
      </c>
      <c r="I22" s="71" t="s">
        <v>37</v>
      </c>
      <c r="J22" s="69" t="s">
        <v>37</v>
      </c>
      <c r="K22" s="44"/>
      <c r="L22" s="45" t="s">
        <v>122</v>
      </c>
      <c r="M22" s="70">
        <v>6</v>
      </c>
      <c r="N22" s="86">
        <v>0</v>
      </c>
      <c r="O22" s="63">
        <f t="shared" si="1"/>
        <v>6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88</v>
      </c>
      <c r="C23" s="142">
        <v>5.5</v>
      </c>
      <c r="D23" s="143">
        <v>0</v>
      </c>
      <c r="E23" s="63">
        <f t="shared" si="0"/>
        <v>5.5</v>
      </c>
      <c r="F23" s="43"/>
      <c r="G23" s="45" t="s">
        <v>52</v>
      </c>
      <c r="H23" s="70">
        <v>5.5</v>
      </c>
      <c r="I23" s="71">
        <v>0</v>
      </c>
      <c r="J23" s="69">
        <f t="shared" si="2"/>
        <v>5.5</v>
      </c>
      <c r="K23" s="44"/>
      <c r="L23" s="45" t="s">
        <v>123</v>
      </c>
      <c r="M23" s="70">
        <v>6</v>
      </c>
      <c r="N23" s="86">
        <v>0</v>
      </c>
      <c r="O23" s="63">
        <f t="shared" si="1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91</v>
      </c>
      <c r="C24" s="142" t="s">
        <v>34</v>
      </c>
      <c r="D24" s="143" t="s">
        <v>34</v>
      </c>
      <c r="E24" s="63" t="s">
        <v>34</v>
      </c>
      <c r="F24" s="43"/>
      <c r="G24" s="45" t="s">
        <v>212</v>
      </c>
      <c r="H24" s="70">
        <v>6</v>
      </c>
      <c r="I24" s="71">
        <v>0</v>
      </c>
      <c r="J24" s="69">
        <f t="shared" si="2"/>
        <v>6</v>
      </c>
      <c r="K24" s="44"/>
      <c r="L24" s="45" t="s">
        <v>183</v>
      </c>
      <c r="M24" s="70" t="s">
        <v>34</v>
      </c>
      <c r="N24" s="86" t="s">
        <v>34</v>
      </c>
      <c r="O24" s="63" t="s">
        <v>34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191</v>
      </c>
      <c r="C25" s="142">
        <v>5.5</v>
      </c>
      <c r="D25" s="143">
        <v>0</v>
      </c>
      <c r="E25" s="63">
        <f t="shared" si="0"/>
        <v>5.5</v>
      </c>
      <c r="F25" s="43"/>
      <c r="G25" s="45" t="s">
        <v>48</v>
      </c>
      <c r="H25" s="70" t="s">
        <v>37</v>
      </c>
      <c r="I25" s="71" t="s">
        <v>37</v>
      </c>
      <c r="J25" s="69" t="s">
        <v>37</v>
      </c>
      <c r="K25" s="44"/>
      <c r="L25" s="45" t="s">
        <v>135</v>
      </c>
      <c r="M25" s="70" t="s">
        <v>34</v>
      </c>
      <c r="N25" s="86" t="s">
        <v>34</v>
      </c>
      <c r="O25" s="63" t="s">
        <v>34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192</v>
      </c>
      <c r="C26" s="142">
        <v>7</v>
      </c>
      <c r="D26" s="143">
        <v>3</v>
      </c>
      <c r="E26" s="63">
        <f t="shared" si="0"/>
        <v>10</v>
      </c>
      <c r="F26" s="43"/>
      <c r="G26" s="45" t="s">
        <v>67</v>
      </c>
      <c r="H26" s="70" t="s">
        <v>34</v>
      </c>
      <c r="I26" s="71" t="s">
        <v>34</v>
      </c>
      <c r="J26" s="69" t="s">
        <v>34</v>
      </c>
      <c r="K26" s="44"/>
      <c r="L26" s="45" t="s">
        <v>133</v>
      </c>
      <c r="M26" s="70" t="s">
        <v>34</v>
      </c>
      <c r="N26" s="86" t="s">
        <v>34</v>
      </c>
      <c r="O26" s="63" t="s">
        <v>34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214</v>
      </c>
      <c r="C27" s="142">
        <v>6.5</v>
      </c>
      <c r="D27" s="143">
        <v>0</v>
      </c>
      <c r="E27" s="63">
        <f t="shared" si="0"/>
        <v>6.5</v>
      </c>
      <c r="F27" s="43"/>
      <c r="G27" s="45" t="s">
        <v>199</v>
      </c>
      <c r="H27" s="70" t="s">
        <v>34</v>
      </c>
      <c r="I27" s="71" t="s">
        <v>34</v>
      </c>
      <c r="J27" s="69" t="s">
        <v>34</v>
      </c>
      <c r="K27" s="44"/>
      <c r="L27" s="45" t="s">
        <v>181</v>
      </c>
      <c r="M27" s="70">
        <v>6.5</v>
      </c>
      <c r="N27" s="86">
        <v>0</v>
      </c>
      <c r="O27" s="63">
        <f t="shared" si="1"/>
        <v>6.5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136</v>
      </c>
      <c r="C28" s="144" t="s">
        <v>34</v>
      </c>
      <c r="D28" s="145" t="s">
        <v>34</v>
      </c>
      <c r="E28" s="63" t="s">
        <v>34</v>
      </c>
      <c r="F28" s="43"/>
      <c r="G28" s="37" t="s">
        <v>47</v>
      </c>
      <c r="H28" s="127">
        <v>6.5</v>
      </c>
      <c r="I28" s="128">
        <v>0</v>
      </c>
      <c r="J28" s="69">
        <f t="shared" si="2"/>
        <v>6.5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0</v>
      </c>
      <c r="D29" s="141">
        <v>0</v>
      </c>
      <c r="E29" s="89">
        <f t="shared" si="0"/>
        <v>0</v>
      </c>
      <c r="F29" s="41"/>
      <c r="G29" s="36" t="s">
        <v>176</v>
      </c>
      <c r="H29" s="58">
        <v>-1</v>
      </c>
      <c r="I29" s="59">
        <v>0</v>
      </c>
      <c r="J29" s="74">
        <f t="shared" si="2"/>
        <v>-1</v>
      </c>
      <c r="K29" s="42"/>
      <c r="L29" s="36" t="s">
        <v>137</v>
      </c>
      <c r="M29" s="58">
        <v>-1</v>
      </c>
      <c r="N29" s="78">
        <v>0</v>
      </c>
      <c r="O29" s="89">
        <f t="shared" si="1"/>
        <v>-1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18.5/3</f>
        <v>6.166666666666667</v>
      </c>
      <c r="D30" s="133">
        <v>0.5</v>
      </c>
      <c r="E30" s="130">
        <f>D30</f>
        <v>0.5</v>
      </c>
      <c r="F30" s="41"/>
      <c r="G30" s="131" t="s">
        <v>19</v>
      </c>
      <c r="H30" s="132">
        <f>16.5/3</f>
        <v>5.5</v>
      </c>
      <c r="I30" s="134">
        <v>0</v>
      </c>
      <c r="J30" s="130">
        <v>0</v>
      </c>
      <c r="K30" s="42"/>
      <c r="L30" s="131" t="s">
        <v>19</v>
      </c>
      <c r="M30" s="132">
        <f>19/3</f>
        <v>6.333333333333333</v>
      </c>
      <c r="N30" s="134">
        <v>1</v>
      </c>
      <c r="O30" s="130">
        <f>N30</f>
        <v>1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C5+C6+C7+C8+C9+C10+C11+C12+C13+C14+C15+C29</f>
        <v>68.5</v>
      </c>
      <c r="D32" s="118">
        <f>D5+D6+D7+D8+D9+D10+D11+D12+D13+D14+D15+D29+D30</f>
        <v>3.5</v>
      </c>
      <c r="E32" s="117">
        <f>C32+D32</f>
        <v>72</v>
      </c>
      <c r="F32" s="24"/>
      <c r="G32" s="125" t="s">
        <v>2</v>
      </c>
      <c r="H32" s="124">
        <f>H5+H6+H7+H8+H9+H10+H11+H12+H13+H14+H15+H29</f>
        <v>65</v>
      </c>
      <c r="I32" s="123">
        <f>I5+I6+I7+I8+I9+I10+I11+I12+I13+I14+I15+I29+I30</f>
        <v>5</v>
      </c>
      <c r="J32" s="122">
        <f>H32+I32</f>
        <v>70</v>
      </c>
      <c r="K32" s="30"/>
      <c r="L32" s="102" t="s">
        <v>2</v>
      </c>
      <c r="M32" s="103">
        <f>M5+M6+M7+M8+M9+M10+M11+M12+M13+M14+M15+M29</f>
        <v>65.5</v>
      </c>
      <c r="N32" s="104">
        <f>N5+N6+N7+N8+N9+N10+N11+N12+N13+N14+N15+N29+N30</f>
        <v>0.5</v>
      </c>
      <c r="O32" s="105">
        <f>M32+N32</f>
        <v>66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149</v>
      </c>
      <c r="C36" s="48">
        <v>6.5</v>
      </c>
      <c r="D36" s="75">
        <v>1</v>
      </c>
      <c r="E36" s="137">
        <f>C36+D36</f>
        <v>7.5</v>
      </c>
      <c r="F36" s="42"/>
      <c r="G36" s="34" t="s">
        <v>104</v>
      </c>
      <c r="H36" s="135">
        <v>6</v>
      </c>
      <c r="I36" s="136">
        <v>1</v>
      </c>
      <c r="J36" s="137">
        <f>H36+I36</f>
        <v>7</v>
      </c>
      <c r="K36" s="41"/>
      <c r="L36" s="34" t="s">
        <v>186</v>
      </c>
      <c r="M36" s="48" t="s">
        <v>31</v>
      </c>
      <c r="N36" s="49" t="s">
        <v>31</v>
      </c>
      <c r="O36" s="53" t="s">
        <v>31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6.5</v>
      </c>
      <c r="D37" s="77">
        <v>0</v>
      </c>
      <c r="E37" s="76">
        <f aca="true" t="shared" si="3" ref="E37:E60">C37+D37</f>
        <v>6.5</v>
      </c>
      <c r="F37" s="42"/>
      <c r="G37" s="35" t="s">
        <v>94</v>
      </c>
      <c r="H37" s="138">
        <v>6.5</v>
      </c>
      <c r="I37" s="139">
        <v>0</v>
      </c>
      <c r="J37" s="76">
        <f aca="true" t="shared" si="4" ref="J37:J60">H37+I37</f>
        <v>6.5</v>
      </c>
      <c r="K37" s="41"/>
      <c r="L37" s="35" t="s">
        <v>23</v>
      </c>
      <c r="M37" s="51">
        <v>6</v>
      </c>
      <c r="N37" s="52">
        <v>0</v>
      </c>
      <c r="O37" s="53">
        <f aca="true" t="shared" si="5" ref="O37:O59">M37+N37</f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179</v>
      </c>
      <c r="C38" s="51">
        <v>5</v>
      </c>
      <c r="D38" s="77">
        <v>0</v>
      </c>
      <c r="E38" s="76">
        <f t="shared" si="3"/>
        <v>5</v>
      </c>
      <c r="F38" s="42"/>
      <c r="G38" s="35" t="s">
        <v>96</v>
      </c>
      <c r="H38" s="138">
        <v>6</v>
      </c>
      <c r="I38" s="139">
        <v>0</v>
      </c>
      <c r="J38" s="76">
        <f t="shared" si="4"/>
        <v>6</v>
      </c>
      <c r="K38" s="41"/>
      <c r="L38" s="35" t="s">
        <v>220</v>
      </c>
      <c r="M38" s="51">
        <v>6.5</v>
      </c>
      <c r="N38" s="52">
        <v>0</v>
      </c>
      <c r="O38" s="53">
        <f t="shared" si="5"/>
        <v>6.5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 t="s">
        <v>31</v>
      </c>
      <c r="D39" s="77" t="s">
        <v>31</v>
      </c>
      <c r="E39" s="76" t="s">
        <v>31</v>
      </c>
      <c r="F39" s="42"/>
      <c r="G39" s="35" t="s">
        <v>112</v>
      </c>
      <c r="H39" s="138">
        <v>5</v>
      </c>
      <c r="I39" s="139">
        <v>0</v>
      </c>
      <c r="J39" s="76">
        <f t="shared" si="4"/>
        <v>5</v>
      </c>
      <c r="K39" s="41"/>
      <c r="L39" s="35" t="s">
        <v>24</v>
      </c>
      <c r="M39" s="51">
        <v>6.5</v>
      </c>
      <c r="N39" s="52">
        <v>-0.5</v>
      </c>
      <c r="O39" s="53">
        <f t="shared" si="5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177</v>
      </c>
      <c r="C40" s="51">
        <v>7</v>
      </c>
      <c r="D40" s="77">
        <v>0</v>
      </c>
      <c r="E40" s="76">
        <f t="shared" si="3"/>
        <v>7</v>
      </c>
      <c r="F40" s="42"/>
      <c r="G40" s="35" t="s">
        <v>97</v>
      </c>
      <c r="H40" s="138">
        <v>6</v>
      </c>
      <c r="I40" s="139">
        <v>0</v>
      </c>
      <c r="J40" s="76">
        <f t="shared" si="4"/>
        <v>6</v>
      </c>
      <c r="K40" s="41"/>
      <c r="L40" s="35" t="s">
        <v>203</v>
      </c>
      <c r="M40" s="51">
        <v>6</v>
      </c>
      <c r="N40" s="52">
        <v>0</v>
      </c>
      <c r="O40" s="53">
        <f t="shared" si="5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</v>
      </c>
      <c r="D41" s="77">
        <v>0</v>
      </c>
      <c r="E41" s="76">
        <f t="shared" si="3"/>
        <v>6</v>
      </c>
      <c r="F41" s="42"/>
      <c r="G41" s="35" t="s">
        <v>98</v>
      </c>
      <c r="H41" s="138">
        <v>5.5</v>
      </c>
      <c r="I41" s="139">
        <v>0</v>
      </c>
      <c r="J41" s="76">
        <f t="shared" si="4"/>
        <v>5.5</v>
      </c>
      <c r="K41" s="41"/>
      <c r="L41" s="35" t="s">
        <v>162</v>
      </c>
      <c r="M41" s="51">
        <v>6</v>
      </c>
      <c r="N41" s="52">
        <v>0</v>
      </c>
      <c r="O41" s="53">
        <f>M41+N41</f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155</v>
      </c>
      <c r="C42" s="51">
        <v>5.5</v>
      </c>
      <c r="D42" s="77">
        <v>0</v>
      </c>
      <c r="E42" s="76">
        <f t="shared" si="3"/>
        <v>5.5</v>
      </c>
      <c r="F42" s="42"/>
      <c r="G42" s="35" t="s">
        <v>201</v>
      </c>
      <c r="H42" s="138">
        <v>6</v>
      </c>
      <c r="I42" s="139">
        <v>0</v>
      </c>
      <c r="J42" s="76">
        <f t="shared" si="4"/>
        <v>6</v>
      </c>
      <c r="K42" s="41"/>
      <c r="L42" s="35" t="s">
        <v>40</v>
      </c>
      <c r="M42" s="51" t="s">
        <v>31</v>
      </c>
      <c r="N42" s="52" t="s">
        <v>31</v>
      </c>
      <c r="O42" s="53" t="s">
        <v>31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153</v>
      </c>
      <c r="C43" s="51">
        <v>6.5</v>
      </c>
      <c r="D43" s="77">
        <v>0</v>
      </c>
      <c r="E43" s="76">
        <f t="shared" si="3"/>
        <v>6.5</v>
      </c>
      <c r="F43" s="42"/>
      <c r="G43" s="35" t="s">
        <v>100</v>
      </c>
      <c r="H43" s="138">
        <v>7</v>
      </c>
      <c r="I43" s="139">
        <v>2.5</v>
      </c>
      <c r="J43" s="76">
        <f t="shared" si="4"/>
        <v>9.5</v>
      </c>
      <c r="K43" s="41"/>
      <c r="L43" s="35" t="s">
        <v>29</v>
      </c>
      <c r="M43" s="51">
        <v>5.5</v>
      </c>
      <c r="N43" s="52">
        <v>-0.5</v>
      </c>
      <c r="O43" s="53">
        <f t="shared" si="5"/>
        <v>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152</v>
      </c>
      <c r="C44" s="51">
        <v>5</v>
      </c>
      <c r="D44" s="77">
        <v>0</v>
      </c>
      <c r="E44" s="76">
        <f t="shared" si="3"/>
        <v>5</v>
      </c>
      <c r="F44" s="42"/>
      <c r="G44" s="35" t="s">
        <v>103</v>
      </c>
      <c r="H44" s="138">
        <v>7</v>
      </c>
      <c r="I44" s="139">
        <v>1</v>
      </c>
      <c r="J44" s="76">
        <f t="shared" si="4"/>
        <v>8</v>
      </c>
      <c r="K44" s="41"/>
      <c r="L44" s="35" t="s">
        <v>35</v>
      </c>
      <c r="M44" s="51">
        <v>6.5</v>
      </c>
      <c r="N44" s="52">
        <v>2</v>
      </c>
      <c r="O44" s="53">
        <f>M44+N44</f>
        <v>8.5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5.5</v>
      </c>
      <c r="D45" s="77">
        <v>0</v>
      </c>
      <c r="E45" s="76">
        <f t="shared" si="3"/>
        <v>5.5</v>
      </c>
      <c r="F45" s="42"/>
      <c r="G45" s="35" t="s">
        <v>102</v>
      </c>
      <c r="H45" s="138" t="s">
        <v>31</v>
      </c>
      <c r="I45" s="139" t="s">
        <v>31</v>
      </c>
      <c r="J45" s="76" t="s">
        <v>31</v>
      </c>
      <c r="K45" s="41"/>
      <c r="L45" s="35" t="s">
        <v>32</v>
      </c>
      <c r="M45" s="51">
        <v>6</v>
      </c>
      <c r="N45" s="52">
        <v>0</v>
      </c>
      <c r="O45" s="53">
        <f t="shared" si="5"/>
        <v>6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5.5</v>
      </c>
      <c r="D46" s="78">
        <v>0</v>
      </c>
      <c r="E46" s="79">
        <f t="shared" si="3"/>
        <v>5.5</v>
      </c>
      <c r="F46" s="42"/>
      <c r="G46" s="36" t="s">
        <v>200</v>
      </c>
      <c r="H46" s="140">
        <v>5.5</v>
      </c>
      <c r="I46" s="141">
        <v>0</v>
      </c>
      <c r="J46" s="146">
        <f t="shared" si="4"/>
        <v>5.5</v>
      </c>
      <c r="K46" s="41"/>
      <c r="L46" s="36" t="s">
        <v>33</v>
      </c>
      <c r="M46" s="58">
        <v>5</v>
      </c>
      <c r="N46" s="59">
        <v>0</v>
      </c>
      <c r="O46" s="60">
        <f t="shared" si="5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138</v>
      </c>
      <c r="C48" s="81">
        <v>7</v>
      </c>
      <c r="D48" s="82">
        <v>-1.5</v>
      </c>
      <c r="E48" s="83">
        <f t="shared" si="3"/>
        <v>5.5</v>
      </c>
      <c r="F48" s="44"/>
      <c r="G48" s="47" t="s">
        <v>93</v>
      </c>
      <c r="H48" s="147" t="s">
        <v>34</v>
      </c>
      <c r="I48" s="148" t="s">
        <v>34</v>
      </c>
      <c r="J48" s="83" t="s">
        <v>34</v>
      </c>
      <c r="K48" s="43"/>
      <c r="L48" s="34" t="s">
        <v>184</v>
      </c>
      <c r="M48" s="48">
        <v>6</v>
      </c>
      <c r="N48" s="49">
        <v>1</v>
      </c>
      <c r="O48" s="50">
        <f>M48+N48</f>
        <v>7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146</v>
      </c>
      <c r="C49" s="70" t="s">
        <v>34</v>
      </c>
      <c r="D49" s="86" t="s">
        <v>34</v>
      </c>
      <c r="E49" s="63" t="s">
        <v>34</v>
      </c>
      <c r="F49" s="44"/>
      <c r="G49" s="35" t="s">
        <v>101</v>
      </c>
      <c r="H49" s="138">
        <v>6</v>
      </c>
      <c r="I49" s="139">
        <v>0</v>
      </c>
      <c r="J49" s="76">
        <f t="shared" si="4"/>
        <v>6</v>
      </c>
      <c r="K49" s="43"/>
      <c r="L49" s="46" t="s">
        <v>30</v>
      </c>
      <c r="M49" s="70">
        <v>6</v>
      </c>
      <c r="N49" s="71">
        <v>0</v>
      </c>
      <c r="O49" s="69">
        <f t="shared" si="5"/>
        <v>6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150</v>
      </c>
      <c r="C50" s="70" t="s">
        <v>34</v>
      </c>
      <c r="D50" s="86" t="s">
        <v>34</v>
      </c>
      <c r="E50" s="63" t="s">
        <v>34</v>
      </c>
      <c r="F50" s="44"/>
      <c r="G50" s="45" t="s">
        <v>105</v>
      </c>
      <c r="H50" s="142">
        <v>5.5</v>
      </c>
      <c r="I50" s="143">
        <v>0</v>
      </c>
      <c r="J50" s="63">
        <f t="shared" si="4"/>
        <v>5.5</v>
      </c>
      <c r="K50" s="43"/>
      <c r="L50" s="45" t="s">
        <v>205</v>
      </c>
      <c r="M50" s="70" t="s">
        <v>37</v>
      </c>
      <c r="N50" s="71" t="s">
        <v>37</v>
      </c>
      <c r="O50" s="69" t="s">
        <v>37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151</v>
      </c>
      <c r="C51" s="70" t="s">
        <v>34</v>
      </c>
      <c r="D51" s="86" t="s">
        <v>34</v>
      </c>
      <c r="E51" s="63" t="s">
        <v>34</v>
      </c>
      <c r="F51" s="44"/>
      <c r="G51" s="45" t="s">
        <v>106</v>
      </c>
      <c r="H51" s="142" t="s">
        <v>34</v>
      </c>
      <c r="I51" s="143" t="s">
        <v>34</v>
      </c>
      <c r="J51" s="63" t="s">
        <v>34</v>
      </c>
      <c r="K51" s="43"/>
      <c r="L51" s="45" t="s">
        <v>188</v>
      </c>
      <c r="M51" s="70" t="s">
        <v>34</v>
      </c>
      <c r="N51" s="71" t="s">
        <v>34</v>
      </c>
      <c r="O51" s="69" t="s">
        <v>34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178</v>
      </c>
      <c r="C52" s="70">
        <v>6</v>
      </c>
      <c r="D52" s="86">
        <v>-0.5</v>
      </c>
      <c r="E52" s="63">
        <f t="shared" si="3"/>
        <v>5.5</v>
      </c>
      <c r="F52" s="44"/>
      <c r="G52" s="45" t="s">
        <v>107</v>
      </c>
      <c r="H52" s="142">
        <v>6</v>
      </c>
      <c r="I52" s="143">
        <v>0</v>
      </c>
      <c r="J52" s="63">
        <f t="shared" si="4"/>
        <v>6</v>
      </c>
      <c r="K52" s="43"/>
      <c r="L52" s="46" t="s">
        <v>218</v>
      </c>
      <c r="M52" s="90" t="s">
        <v>34</v>
      </c>
      <c r="N52" s="91" t="s">
        <v>34</v>
      </c>
      <c r="O52" s="96" t="s">
        <v>34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142</v>
      </c>
      <c r="C53" s="70">
        <v>6.5</v>
      </c>
      <c r="D53" s="86">
        <v>0</v>
      </c>
      <c r="E53" s="63">
        <f t="shared" si="3"/>
        <v>6.5</v>
      </c>
      <c r="F53" s="44"/>
      <c r="G53" s="45" t="s">
        <v>108</v>
      </c>
      <c r="H53" s="142" t="s">
        <v>34</v>
      </c>
      <c r="I53" s="143" t="s">
        <v>34</v>
      </c>
      <c r="J53" s="63" t="s">
        <v>34</v>
      </c>
      <c r="K53" s="43"/>
      <c r="L53" s="35" t="s">
        <v>219</v>
      </c>
      <c r="M53" s="51">
        <v>6</v>
      </c>
      <c r="N53" s="52">
        <v>0</v>
      </c>
      <c r="O53" s="53">
        <f t="shared" si="5"/>
        <v>6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215</v>
      </c>
      <c r="C54" s="70" t="s">
        <v>34</v>
      </c>
      <c r="D54" s="86" t="s">
        <v>34</v>
      </c>
      <c r="E54" s="63" t="s">
        <v>34</v>
      </c>
      <c r="F54" s="44"/>
      <c r="G54" s="45" t="s">
        <v>109</v>
      </c>
      <c r="H54" s="142">
        <v>5.5</v>
      </c>
      <c r="I54" s="143">
        <v>0</v>
      </c>
      <c r="J54" s="63">
        <f t="shared" si="4"/>
        <v>5.5</v>
      </c>
      <c r="K54" s="43"/>
      <c r="L54" s="45" t="s">
        <v>207</v>
      </c>
      <c r="M54" s="70">
        <v>6</v>
      </c>
      <c r="N54" s="71">
        <v>0</v>
      </c>
      <c r="O54" s="69">
        <f t="shared" si="5"/>
        <v>6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35" t="s">
        <v>157</v>
      </c>
      <c r="C55" s="51">
        <v>6.5</v>
      </c>
      <c r="D55" s="77">
        <v>0</v>
      </c>
      <c r="E55" s="76">
        <f t="shared" si="3"/>
        <v>6.5</v>
      </c>
      <c r="F55" s="44"/>
      <c r="G55" s="45" t="s">
        <v>217</v>
      </c>
      <c r="H55" s="142">
        <v>6.5</v>
      </c>
      <c r="I55" s="143">
        <v>-0.5</v>
      </c>
      <c r="J55" s="63">
        <f t="shared" si="4"/>
        <v>6</v>
      </c>
      <c r="K55" s="43"/>
      <c r="L55" s="45" t="s">
        <v>26</v>
      </c>
      <c r="M55" s="70">
        <v>6</v>
      </c>
      <c r="N55" s="71">
        <v>0</v>
      </c>
      <c r="O55" s="69">
        <f t="shared" si="5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140</v>
      </c>
      <c r="C56" s="70">
        <v>6.5</v>
      </c>
      <c r="D56" s="86">
        <v>0</v>
      </c>
      <c r="E56" s="63">
        <f t="shared" si="3"/>
        <v>6.5</v>
      </c>
      <c r="F56" s="44"/>
      <c r="G56" s="45" t="s">
        <v>110</v>
      </c>
      <c r="H56" s="142">
        <v>5.5</v>
      </c>
      <c r="I56" s="143">
        <v>0</v>
      </c>
      <c r="J56" s="63">
        <f t="shared" si="4"/>
        <v>5.5</v>
      </c>
      <c r="K56" s="43"/>
      <c r="L56" s="45" t="s">
        <v>43</v>
      </c>
      <c r="M56" s="70">
        <v>5.5</v>
      </c>
      <c r="N56" s="71">
        <v>-0.5</v>
      </c>
      <c r="O56" s="69">
        <f t="shared" si="5"/>
        <v>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156</v>
      </c>
      <c r="C57" s="152">
        <v>6</v>
      </c>
      <c r="D57" s="153">
        <v>0</v>
      </c>
      <c r="E57" s="63">
        <f t="shared" si="3"/>
        <v>6</v>
      </c>
      <c r="F57" s="44"/>
      <c r="G57" s="45" t="s">
        <v>95</v>
      </c>
      <c r="H57" s="142">
        <v>6.5</v>
      </c>
      <c r="I57" s="143">
        <v>0</v>
      </c>
      <c r="J57" s="63">
        <f t="shared" si="4"/>
        <v>6.5</v>
      </c>
      <c r="K57" s="43"/>
      <c r="L57" s="45" t="s">
        <v>202</v>
      </c>
      <c r="M57" s="70">
        <v>5.5</v>
      </c>
      <c r="N57" s="71">
        <v>0</v>
      </c>
      <c r="O57" s="69">
        <f t="shared" si="5"/>
        <v>5.5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111</v>
      </c>
      <c r="H58" s="142">
        <v>6.5</v>
      </c>
      <c r="I58" s="143">
        <v>0</v>
      </c>
      <c r="J58" s="63">
        <f t="shared" si="4"/>
        <v>6.5</v>
      </c>
      <c r="K58" s="43"/>
      <c r="L58" s="45" t="s">
        <v>41</v>
      </c>
      <c r="M58" s="70" t="s">
        <v>34</v>
      </c>
      <c r="N58" s="71" t="s">
        <v>34</v>
      </c>
      <c r="O58" s="69" t="s">
        <v>34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113</v>
      </c>
      <c r="H59" s="144" t="s">
        <v>34</v>
      </c>
      <c r="I59" s="145" t="s">
        <v>34</v>
      </c>
      <c r="J59" s="63" t="s">
        <v>34</v>
      </c>
      <c r="K59" s="43"/>
      <c r="L59" s="37" t="s">
        <v>42</v>
      </c>
      <c r="M59" s="127">
        <v>6.5</v>
      </c>
      <c r="N59" s="128">
        <v>0</v>
      </c>
      <c r="O59" s="69">
        <f t="shared" si="5"/>
        <v>6.5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1</v>
      </c>
      <c r="D60" s="154">
        <v>0</v>
      </c>
      <c r="E60" s="130">
        <f t="shared" si="3"/>
        <v>1</v>
      </c>
      <c r="F60" s="42"/>
      <c r="G60" s="36" t="s">
        <v>116</v>
      </c>
      <c r="H60" s="140">
        <v>0</v>
      </c>
      <c r="I60" s="141">
        <v>0</v>
      </c>
      <c r="J60" s="133">
        <f t="shared" si="4"/>
        <v>0</v>
      </c>
      <c r="K60" s="41"/>
      <c r="L60" s="36" t="s">
        <v>44</v>
      </c>
      <c r="M60" s="58">
        <v>-0.5</v>
      </c>
      <c r="N60" s="129">
        <v>0</v>
      </c>
      <c r="O60" s="130">
        <f>M60+N60</f>
        <v>-0.5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18/3</f>
        <v>6</v>
      </c>
      <c r="D61" s="133">
        <v>0.5</v>
      </c>
      <c r="E61" s="130">
        <f>D61</f>
        <v>0.5</v>
      </c>
      <c r="F61" s="41"/>
      <c r="G61" s="131" t="s">
        <v>19</v>
      </c>
      <c r="H61" s="132">
        <f>17.5/3</f>
        <v>5.833333333333333</v>
      </c>
      <c r="I61" s="134">
        <v>0</v>
      </c>
      <c r="J61" s="130">
        <v>0</v>
      </c>
      <c r="K61" s="42"/>
      <c r="L61" s="131" t="s">
        <v>19</v>
      </c>
      <c r="M61" s="132">
        <f>19/3</f>
        <v>6.333333333333333</v>
      </c>
      <c r="N61" s="134">
        <v>1</v>
      </c>
      <c r="O61" s="130">
        <f>N61</f>
        <v>1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C36+C37+C38+C55+C40+C41+C42+C43+C44+C45+C46+C60</f>
        <v>66.5</v>
      </c>
      <c r="D63" s="108">
        <f>D36+D37+D38+D55+D40+D41+D42+D43+D44+D45+D46+D60+D61</f>
        <v>1.5</v>
      </c>
      <c r="E63" s="107">
        <f>C63+D63</f>
        <v>68</v>
      </c>
      <c r="F63" s="28"/>
      <c r="G63" s="112" t="s">
        <v>2</v>
      </c>
      <c r="H63" s="113">
        <f>H36+H37+H38+H39+H40+H41+H42+H43+H44+H49+H46+H60</f>
        <v>66.5</v>
      </c>
      <c r="I63" s="114">
        <f>I36+I37+I38+I39+I40+I41+I42+I43+I44+I49+I46+I60+I61</f>
        <v>4.5</v>
      </c>
      <c r="J63" s="115">
        <f>H63+I63</f>
        <v>71</v>
      </c>
      <c r="K63" s="32"/>
      <c r="L63" s="97" t="s">
        <v>2</v>
      </c>
      <c r="M63" s="98">
        <f>M48+M37+M38+M39+M40+M41+M53+M43+M44+M45+M46+M60</f>
        <v>65.5</v>
      </c>
      <c r="N63" s="99">
        <f>N48+N37+N38+N39+N40+N41+N53+N43+N44+N45+N46+N60+N61</f>
        <v>3</v>
      </c>
      <c r="O63" s="100">
        <f>M63+N63</f>
        <v>68.5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205" t="s">
        <v>22</v>
      </c>
      <c r="H3" s="206"/>
      <c r="I3" s="206"/>
      <c r="J3" s="207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66" t="s">
        <v>0</v>
      </c>
      <c r="H4" s="167" t="s">
        <v>4</v>
      </c>
      <c r="I4" s="168" t="s">
        <v>3</v>
      </c>
      <c r="J4" s="169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169</v>
      </c>
      <c r="C5" s="135">
        <v>5.5</v>
      </c>
      <c r="D5" s="136">
        <v>-3</v>
      </c>
      <c r="E5" s="137">
        <f>C5+D5</f>
        <v>2.5</v>
      </c>
      <c r="F5" s="41"/>
      <c r="G5" s="34" t="s">
        <v>173</v>
      </c>
      <c r="H5" s="48">
        <v>6</v>
      </c>
      <c r="I5" s="49">
        <v>-2</v>
      </c>
      <c r="J5" s="50">
        <f>H5+I5</f>
        <v>4</v>
      </c>
      <c r="K5" s="42"/>
      <c r="L5" s="34" t="s">
        <v>117</v>
      </c>
      <c r="M5" s="48">
        <v>6</v>
      </c>
      <c r="N5" s="75">
        <v>-2</v>
      </c>
      <c r="O5" s="137">
        <f>M5+N5</f>
        <v>4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6.5</v>
      </c>
      <c r="D6" s="139">
        <v>0</v>
      </c>
      <c r="E6" s="76">
        <f aca="true" t="shared" si="0" ref="E6:E29">C6+D6</f>
        <v>6.5</v>
      </c>
      <c r="F6" s="41"/>
      <c r="G6" s="35" t="s">
        <v>48</v>
      </c>
      <c r="H6" s="51">
        <v>7</v>
      </c>
      <c r="I6" s="52">
        <v>0</v>
      </c>
      <c r="J6" s="53">
        <f>H6+I6</f>
        <v>7</v>
      </c>
      <c r="K6" s="42"/>
      <c r="L6" s="35" t="s">
        <v>193</v>
      </c>
      <c r="M6" s="51">
        <v>7</v>
      </c>
      <c r="N6" s="77">
        <v>1</v>
      </c>
      <c r="O6" s="76">
        <f aca="true" t="shared" si="1" ref="O6:O29">M6+N6</f>
        <v>8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71</v>
      </c>
      <c r="C7" s="138">
        <v>5</v>
      </c>
      <c r="D7" s="139">
        <v>0</v>
      </c>
      <c r="E7" s="76">
        <f t="shared" si="0"/>
        <v>5</v>
      </c>
      <c r="F7" s="41"/>
      <c r="G7" s="35" t="s">
        <v>66</v>
      </c>
      <c r="H7" s="51">
        <v>7</v>
      </c>
      <c r="I7" s="52">
        <v>0</v>
      </c>
      <c r="J7" s="53">
        <f aca="true" t="shared" si="2" ref="J7:J29">H7+I7</f>
        <v>7</v>
      </c>
      <c r="K7" s="42"/>
      <c r="L7" s="35" t="s">
        <v>119</v>
      </c>
      <c r="M7" s="51">
        <v>7</v>
      </c>
      <c r="N7" s="77">
        <v>3</v>
      </c>
      <c r="O7" s="76">
        <f t="shared" si="1"/>
        <v>10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 t="s">
        <v>31</v>
      </c>
      <c r="D8" s="139" t="s">
        <v>31</v>
      </c>
      <c r="E8" s="76" t="s">
        <v>31</v>
      </c>
      <c r="F8" s="41"/>
      <c r="G8" s="54" t="s">
        <v>65</v>
      </c>
      <c r="H8" s="55">
        <v>6</v>
      </c>
      <c r="I8" s="56">
        <v>-0.5</v>
      </c>
      <c r="J8" s="57">
        <f t="shared" si="2"/>
        <v>5.5</v>
      </c>
      <c r="K8" s="42"/>
      <c r="L8" s="35" t="s">
        <v>120</v>
      </c>
      <c r="M8" s="51">
        <v>6.5</v>
      </c>
      <c r="N8" s="77">
        <v>0</v>
      </c>
      <c r="O8" s="76">
        <f t="shared" si="1"/>
        <v>6.5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5</v>
      </c>
      <c r="D9" s="139">
        <v>0</v>
      </c>
      <c r="E9" s="76">
        <f t="shared" si="0"/>
        <v>5</v>
      </c>
      <c r="F9" s="41"/>
      <c r="G9" s="35" t="s">
        <v>49</v>
      </c>
      <c r="H9" s="51">
        <v>6</v>
      </c>
      <c r="I9" s="52">
        <v>1</v>
      </c>
      <c r="J9" s="53">
        <f t="shared" si="2"/>
        <v>7</v>
      </c>
      <c r="K9" s="42"/>
      <c r="L9" s="35" t="s">
        <v>216</v>
      </c>
      <c r="M9" s="51">
        <v>5.5</v>
      </c>
      <c r="N9" s="77">
        <v>-0.5</v>
      </c>
      <c r="O9" s="76">
        <f t="shared" si="1"/>
        <v>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5.5</v>
      </c>
      <c r="D10" s="139">
        <v>-0.5</v>
      </c>
      <c r="E10" s="76">
        <f t="shared" si="0"/>
        <v>5</v>
      </c>
      <c r="F10" s="41"/>
      <c r="G10" s="35" t="s">
        <v>212</v>
      </c>
      <c r="H10" s="51">
        <v>6</v>
      </c>
      <c r="I10" s="52">
        <v>0</v>
      </c>
      <c r="J10" s="53">
        <f t="shared" si="2"/>
        <v>6</v>
      </c>
      <c r="K10" s="42"/>
      <c r="L10" s="35" t="s">
        <v>122</v>
      </c>
      <c r="M10" s="51">
        <v>6.5</v>
      </c>
      <c r="N10" s="77">
        <v>0</v>
      </c>
      <c r="O10" s="76">
        <f t="shared" si="1"/>
        <v>6.5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7</v>
      </c>
      <c r="D11" s="139">
        <v>2.5</v>
      </c>
      <c r="E11" s="76">
        <f t="shared" si="0"/>
        <v>9.5</v>
      </c>
      <c r="F11" s="41"/>
      <c r="G11" s="35" t="s">
        <v>195</v>
      </c>
      <c r="H11" s="51" t="s">
        <v>31</v>
      </c>
      <c r="I11" s="52" t="s">
        <v>31</v>
      </c>
      <c r="J11" s="53" t="s">
        <v>31</v>
      </c>
      <c r="K11" s="42"/>
      <c r="L11" s="35" t="s">
        <v>123</v>
      </c>
      <c r="M11" s="51">
        <v>6</v>
      </c>
      <c r="N11" s="77">
        <v>0</v>
      </c>
      <c r="O11" s="76">
        <f t="shared" si="1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86</v>
      </c>
      <c r="C12" s="138">
        <v>5.5</v>
      </c>
      <c r="D12" s="139">
        <v>0</v>
      </c>
      <c r="E12" s="76">
        <f t="shared" si="0"/>
        <v>5.5</v>
      </c>
      <c r="F12" s="41"/>
      <c r="G12" s="35" t="s">
        <v>60</v>
      </c>
      <c r="H12" s="51">
        <v>6</v>
      </c>
      <c r="I12" s="52">
        <v>0</v>
      </c>
      <c r="J12" s="53">
        <f>H12+I12</f>
        <v>6</v>
      </c>
      <c r="K12" s="42"/>
      <c r="L12" s="35" t="s">
        <v>124</v>
      </c>
      <c r="M12" s="51">
        <v>6.5</v>
      </c>
      <c r="N12" s="77">
        <v>0</v>
      </c>
      <c r="O12" s="76">
        <f t="shared" si="1"/>
        <v>6.5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7.5</v>
      </c>
      <c r="D13" s="139">
        <v>6</v>
      </c>
      <c r="E13" s="76">
        <f t="shared" si="0"/>
        <v>13.5</v>
      </c>
      <c r="F13" s="41"/>
      <c r="G13" s="35" t="s">
        <v>53</v>
      </c>
      <c r="H13" s="51">
        <v>6.5</v>
      </c>
      <c r="I13" s="52">
        <v>-0.5</v>
      </c>
      <c r="J13" s="53">
        <f t="shared" si="2"/>
        <v>6</v>
      </c>
      <c r="K13" s="42"/>
      <c r="L13" s="35" t="s">
        <v>125</v>
      </c>
      <c r="M13" s="51">
        <v>6</v>
      </c>
      <c r="N13" s="77">
        <v>1</v>
      </c>
      <c r="O13" s="76">
        <f t="shared" si="1"/>
        <v>7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7</v>
      </c>
      <c r="D14" s="139">
        <v>3</v>
      </c>
      <c r="E14" s="76">
        <f t="shared" si="0"/>
        <v>10</v>
      </c>
      <c r="F14" s="41"/>
      <c r="G14" s="35" t="s">
        <v>174</v>
      </c>
      <c r="H14" s="51">
        <v>5.5</v>
      </c>
      <c r="I14" s="52">
        <v>0</v>
      </c>
      <c r="J14" s="53">
        <f t="shared" si="2"/>
        <v>5.5</v>
      </c>
      <c r="K14" s="42"/>
      <c r="L14" s="35" t="s">
        <v>167</v>
      </c>
      <c r="M14" s="51">
        <v>7</v>
      </c>
      <c r="N14" s="77">
        <v>3</v>
      </c>
      <c r="O14" s="76">
        <f t="shared" si="1"/>
        <v>10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81</v>
      </c>
      <c r="C15" s="140">
        <v>6.5</v>
      </c>
      <c r="D15" s="141">
        <v>0</v>
      </c>
      <c r="E15" s="79">
        <f t="shared" si="0"/>
        <v>6.5</v>
      </c>
      <c r="F15" s="41"/>
      <c r="G15" s="36" t="s">
        <v>58</v>
      </c>
      <c r="H15" s="58" t="s">
        <v>31</v>
      </c>
      <c r="I15" s="59" t="s">
        <v>31</v>
      </c>
      <c r="J15" s="60" t="s">
        <v>31</v>
      </c>
      <c r="K15" s="42"/>
      <c r="L15" s="36" t="s">
        <v>168</v>
      </c>
      <c r="M15" s="58">
        <v>5.5</v>
      </c>
      <c r="N15" s="78">
        <v>0</v>
      </c>
      <c r="O15" s="79">
        <f t="shared" si="1"/>
        <v>5.5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170</v>
      </c>
      <c r="C17" s="147" t="s">
        <v>34</v>
      </c>
      <c r="D17" s="148" t="s">
        <v>34</v>
      </c>
      <c r="E17" s="83" t="s">
        <v>34</v>
      </c>
      <c r="F17" s="43"/>
      <c r="G17" s="47" t="s">
        <v>45</v>
      </c>
      <c r="H17" s="81">
        <v>6</v>
      </c>
      <c r="I17" s="126">
        <v>-1</v>
      </c>
      <c r="J17" s="66">
        <f>H17+I17</f>
        <v>5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79</v>
      </c>
      <c r="C18" s="142">
        <v>5.5</v>
      </c>
      <c r="D18" s="143">
        <v>0</v>
      </c>
      <c r="E18" s="63">
        <f t="shared" si="0"/>
        <v>5.5</v>
      </c>
      <c r="F18" s="43"/>
      <c r="G18" s="35" t="s">
        <v>55</v>
      </c>
      <c r="H18" s="51">
        <v>5.5</v>
      </c>
      <c r="I18" s="52">
        <v>0</v>
      </c>
      <c r="J18" s="53">
        <f t="shared" si="2"/>
        <v>5.5</v>
      </c>
      <c r="K18" s="44"/>
      <c r="L18" s="45" t="s">
        <v>126</v>
      </c>
      <c r="M18" s="70" t="s">
        <v>34</v>
      </c>
      <c r="N18" s="86" t="s">
        <v>34</v>
      </c>
      <c r="O18" s="63" t="s">
        <v>34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84</v>
      </c>
      <c r="C19" s="142" t="s">
        <v>37</v>
      </c>
      <c r="D19" s="143" t="s">
        <v>37</v>
      </c>
      <c r="E19" s="63" t="s">
        <v>37</v>
      </c>
      <c r="F19" s="43"/>
      <c r="G19" s="45" t="s">
        <v>54</v>
      </c>
      <c r="H19" s="70">
        <v>5.5</v>
      </c>
      <c r="I19" s="71">
        <v>0</v>
      </c>
      <c r="J19" s="69">
        <f t="shared" si="2"/>
        <v>5.5</v>
      </c>
      <c r="K19" s="44"/>
      <c r="L19" s="45" t="s">
        <v>182</v>
      </c>
      <c r="M19" s="70">
        <v>7</v>
      </c>
      <c r="N19" s="86">
        <v>1</v>
      </c>
      <c r="O19" s="63">
        <f t="shared" si="1"/>
        <v>8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83</v>
      </c>
      <c r="C20" s="142">
        <v>5</v>
      </c>
      <c r="D20" s="143">
        <v>0</v>
      </c>
      <c r="E20" s="63">
        <f t="shared" si="0"/>
        <v>5</v>
      </c>
      <c r="F20" s="43"/>
      <c r="G20" s="45" t="s">
        <v>57</v>
      </c>
      <c r="H20" s="70" t="s">
        <v>34</v>
      </c>
      <c r="I20" s="71" t="s">
        <v>34</v>
      </c>
      <c r="J20" s="69" t="s">
        <v>34</v>
      </c>
      <c r="K20" s="44"/>
      <c r="L20" s="45" t="s">
        <v>131</v>
      </c>
      <c r="M20" s="70" t="s">
        <v>34</v>
      </c>
      <c r="N20" s="86" t="s">
        <v>34</v>
      </c>
      <c r="O20" s="63" t="s">
        <v>34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227</v>
      </c>
      <c r="C21" s="142">
        <v>7</v>
      </c>
      <c r="D21" s="143">
        <v>2.5</v>
      </c>
      <c r="E21" s="63">
        <f t="shared" si="0"/>
        <v>9.5</v>
      </c>
      <c r="F21" s="43"/>
      <c r="G21" s="45" t="s">
        <v>221</v>
      </c>
      <c r="H21" s="70" t="s">
        <v>34</v>
      </c>
      <c r="I21" s="71" t="s">
        <v>34</v>
      </c>
      <c r="J21" s="69" t="s">
        <v>34</v>
      </c>
      <c r="K21" s="44"/>
      <c r="L21" s="45" t="s">
        <v>130</v>
      </c>
      <c r="M21" s="70" t="s">
        <v>34</v>
      </c>
      <c r="N21" s="86" t="s">
        <v>34</v>
      </c>
      <c r="O21" s="63" t="s">
        <v>34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85</v>
      </c>
      <c r="C22" s="142">
        <v>6.5</v>
      </c>
      <c r="D22" s="143">
        <v>0</v>
      </c>
      <c r="E22" s="63">
        <f t="shared" si="0"/>
        <v>6.5</v>
      </c>
      <c r="F22" s="43"/>
      <c r="G22" s="35" t="s">
        <v>50</v>
      </c>
      <c r="H22" s="51">
        <v>6</v>
      </c>
      <c r="I22" s="52">
        <v>0</v>
      </c>
      <c r="J22" s="53">
        <f t="shared" si="2"/>
        <v>6</v>
      </c>
      <c r="K22" s="44"/>
      <c r="L22" s="45" t="s">
        <v>183</v>
      </c>
      <c r="M22" s="70">
        <v>5</v>
      </c>
      <c r="N22" s="86">
        <v>0</v>
      </c>
      <c r="O22" s="63">
        <f t="shared" si="1"/>
        <v>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87</v>
      </c>
      <c r="C23" s="142">
        <v>6</v>
      </c>
      <c r="D23" s="143">
        <v>-0.5</v>
      </c>
      <c r="E23" s="63">
        <f t="shared" si="0"/>
        <v>5.5</v>
      </c>
      <c r="F23" s="43"/>
      <c r="G23" s="45" t="s">
        <v>211</v>
      </c>
      <c r="H23" s="70">
        <v>7.5</v>
      </c>
      <c r="I23" s="71">
        <v>4</v>
      </c>
      <c r="J23" s="69">
        <f t="shared" si="2"/>
        <v>11.5</v>
      </c>
      <c r="K23" s="44"/>
      <c r="L23" s="45" t="s">
        <v>180</v>
      </c>
      <c r="M23" s="70">
        <v>6</v>
      </c>
      <c r="N23" s="86">
        <v>0</v>
      </c>
      <c r="O23" s="63">
        <f t="shared" si="1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76</v>
      </c>
      <c r="C24" s="142">
        <v>5</v>
      </c>
      <c r="D24" s="143">
        <v>0</v>
      </c>
      <c r="E24" s="63">
        <f t="shared" si="0"/>
        <v>5</v>
      </c>
      <c r="F24" s="43"/>
      <c r="G24" s="45" t="s">
        <v>52</v>
      </c>
      <c r="H24" s="70">
        <v>6.5</v>
      </c>
      <c r="I24" s="71">
        <v>0</v>
      </c>
      <c r="J24" s="69">
        <f t="shared" si="2"/>
        <v>6.5</v>
      </c>
      <c r="K24" s="44"/>
      <c r="L24" s="45" t="s">
        <v>135</v>
      </c>
      <c r="M24" s="70" t="s">
        <v>34</v>
      </c>
      <c r="N24" s="86" t="s">
        <v>34</v>
      </c>
      <c r="O24" s="63" t="s">
        <v>34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35" t="s">
        <v>91</v>
      </c>
      <c r="C25" s="138">
        <v>5.5</v>
      </c>
      <c r="D25" s="139">
        <v>0</v>
      </c>
      <c r="E25" s="76">
        <f t="shared" si="0"/>
        <v>5.5</v>
      </c>
      <c r="F25" s="43"/>
      <c r="G25" s="45" t="s">
        <v>64</v>
      </c>
      <c r="H25" s="70">
        <v>5</v>
      </c>
      <c r="I25" s="71">
        <v>0</v>
      </c>
      <c r="J25" s="69">
        <f t="shared" si="2"/>
        <v>5</v>
      </c>
      <c r="K25" s="44"/>
      <c r="L25" s="45" t="s">
        <v>133</v>
      </c>
      <c r="M25" s="70" t="s">
        <v>34</v>
      </c>
      <c r="N25" s="86" t="s">
        <v>34</v>
      </c>
      <c r="O25" s="63" t="s">
        <v>34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89</v>
      </c>
      <c r="C26" s="142">
        <v>6</v>
      </c>
      <c r="D26" s="143">
        <v>-1</v>
      </c>
      <c r="E26" s="63">
        <f t="shared" si="0"/>
        <v>5</v>
      </c>
      <c r="F26" s="43"/>
      <c r="G26" s="45" t="s">
        <v>46</v>
      </c>
      <c r="H26" s="70">
        <v>4.5</v>
      </c>
      <c r="I26" s="71">
        <v>-1.5</v>
      </c>
      <c r="J26" s="69">
        <f t="shared" si="2"/>
        <v>3</v>
      </c>
      <c r="K26" s="44"/>
      <c r="L26" s="45" t="s">
        <v>118</v>
      </c>
      <c r="M26" s="70" t="s">
        <v>34</v>
      </c>
      <c r="N26" s="86" t="s">
        <v>34</v>
      </c>
      <c r="O26" s="63" t="s">
        <v>34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191</v>
      </c>
      <c r="C27" s="142">
        <v>6</v>
      </c>
      <c r="D27" s="143">
        <v>0</v>
      </c>
      <c r="E27" s="63">
        <f t="shared" si="0"/>
        <v>6</v>
      </c>
      <c r="F27" s="43"/>
      <c r="G27" s="45" t="s">
        <v>47</v>
      </c>
      <c r="H27" s="70" t="s">
        <v>34</v>
      </c>
      <c r="I27" s="71" t="s">
        <v>34</v>
      </c>
      <c r="J27" s="69" t="s">
        <v>34</v>
      </c>
      <c r="K27" s="44"/>
      <c r="L27" s="45" t="s">
        <v>136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214</v>
      </c>
      <c r="C28" s="144">
        <v>5.5</v>
      </c>
      <c r="D28" s="145">
        <v>0</v>
      </c>
      <c r="E28" s="63">
        <f t="shared" si="0"/>
        <v>5.5</v>
      </c>
      <c r="F28" s="43"/>
      <c r="G28" s="37" t="s">
        <v>222</v>
      </c>
      <c r="H28" s="127">
        <v>5.5</v>
      </c>
      <c r="I28" s="128">
        <v>-1</v>
      </c>
      <c r="J28" s="69">
        <f t="shared" si="2"/>
        <v>4.5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-0.5</v>
      </c>
      <c r="D29" s="141">
        <v>0</v>
      </c>
      <c r="E29" s="89">
        <f t="shared" si="0"/>
        <v>-0.5</v>
      </c>
      <c r="F29" s="41"/>
      <c r="G29" s="36" t="s">
        <v>176</v>
      </c>
      <c r="H29" s="58">
        <v>1</v>
      </c>
      <c r="I29" s="59">
        <v>0</v>
      </c>
      <c r="J29" s="74">
        <f t="shared" si="2"/>
        <v>1</v>
      </c>
      <c r="K29" s="42"/>
      <c r="L29" s="36" t="s">
        <v>137</v>
      </c>
      <c r="M29" s="58">
        <v>-1</v>
      </c>
      <c r="N29" s="78">
        <v>0</v>
      </c>
      <c r="O29" s="89">
        <f t="shared" si="1"/>
        <v>-1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17/3</f>
        <v>5.666666666666667</v>
      </c>
      <c r="D30" s="134">
        <v>0</v>
      </c>
      <c r="E30" s="130" t="s">
        <v>228</v>
      </c>
      <c r="F30" s="41"/>
      <c r="G30" s="131" t="s">
        <v>19</v>
      </c>
      <c r="H30" s="132">
        <f>20/3</f>
        <v>6.666666666666667</v>
      </c>
      <c r="I30" s="133">
        <v>1.5</v>
      </c>
      <c r="J30" s="130">
        <f>I30</f>
        <v>1.5</v>
      </c>
      <c r="K30" s="42"/>
      <c r="L30" s="131" t="s">
        <v>19</v>
      </c>
      <c r="M30" s="132">
        <f>20.5/3</f>
        <v>6.833333333333333</v>
      </c>
      <c r="N30" s="134">
        <v>2</v>
      </c>
      <c r="O30" s="130">
        <f>N30</f>
        <v>2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C5+C6+C7+C25+C9+C10+C11+C12+C13+C14+C15+C29</f>
        <v>66</v>
      </c>
      <c r="D32" s="118">
        <f>D5+D6+D7+D25+D9+D10+D11+D12+D13+D14+D15+D29+D30</f>
        <v>8</v>
      </c>
      <c r="E32" s="117">
        <f>C32+D32</f>
        <v>74</v>
      </c>
      <c r="F32" s="24"/>
      <c r="G32" s="125" t="s">
        <v>2</v>
      </c>
      <c r="H32" s="124">
        <f>H5+H6+H7+H8+H9+H10+H22+H12+H13+H14+H18+H29</f>
        <v>68.5</v>
      </c>
      <c r="I32" s="123">
        <f>I5+I6+I7+I8+I9+I10+I22+I12+I13+I14+I18+I29+I30</f>
        <v>-0.5</v>
      </c>
      <c r="J32" s="122">
        <f>H32+I32</f>
        <v>68</v>
      </c>
      <c r="K32" s="30"/>
      <c r="L32" s="102" t="s">
        <v>2</v>
      </c>
      <c r="M32" s="103">
        <f>M5+M6+M7+M8+M9+M10+M11+M12+M13+M14+M15+M29</f>
        <v>68.5</v>
      </c>
      <c r="N32" s="104">
        <f>N5+N6+N7+N8+N9+N10+N11+N12+N13+N14+N15+N29+N30</f>
        <v>7.5</v>
      </c>
      <c r="O32" s="105">
        <f>M32+N32</f>
        <v>76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149</v>
      </c>
      <c r="C36" s="48">
        <v>5</v>
      </c>
      <c r="D36" s="75">
        <v>-3</v>
      </c>
      <c r="E36" s="137">
        <f>C36+D36</f>
        <v>2</v>
      </c>
      <c r="F36" s="42"/>
      <c r="G36" s="34" t="s">
        <v>93</v>
      </c>
      <c r="H36" s="135">
        <v>6</v>
      </c>
      <c r="I36" s="136">
        <v>1</v>
      </c>
      <c r="J36" s="137">
        <f>H36+I36</f>
        <v>7</v>
      </c>
      <c r="K36" s="41"/>
      <c r="L36" s="34" t="s">
        <v>223</v>
      </c>
      <c r="M36" s="48">
        <v>6</v>
      </c>
      <c r="N36" s="49">
        <v>1</v>
      </c>
      <c r="O36" s="53">
        <f aca="true" t="shared" si="3" ref="O36:O58">M36+N36</f>
        <v>7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141</v>
      </c>
      <c r="C37" s="51">
        <v>5.5</v>
      </c>
      <c r="D37" s="77">
        <v>0</v>
      </c>
      <c r="E37" s="76">
        <f aca="true" t="shared" si="4" ref="E37:E60">C37+D37</f>
        <v>5.5</v>
      </c>
      <c r="F37" s="42"/>
      <c r="G37" s="35" t="s">
        <v>96</v>
      </c>
      <c r="H37" s="138">
        <v>6</v>
      </c>
      <c r="I37" s="139">
        <v>0</v>
      </c>
      <c r="J37" s="76">
        <f aca="true" t="shared" si="5" ref="J37:J60">H37+I37</f>
        <v>6</v>
      </c>
      <c r="K37" s="41"/>
      <c r="L37" s="35" t="s">
        <v>23</v>
      </c>
      <c r="M37" s="51">
        <v>6.5</v>
      </c>
      <c r="N37" s="52">
        <v>3</v>
      </c>
      <c r="O37" s="53">
        <f t="shared" si="3"/>
        <v>9.5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158</v>
      </c>
      <c r="C38" s="51">
        <v>6.5</v>
      </c>
      <c r="D38" s="77">
        <v>0</v>
      </c>
      <c r="E38" s="76">
        <f t="shared" si="4"/>
        <v>6.5</v>
      </c>
      <c r="F38" s="42"/>
      <c r="G38" s="35" t="s">
        <v>95</v>
      </c>
      <c r="H38" s="138">
        <v>6</v>
      </c>
      <c r="I38" s="139">
        <v>0</v>
      </c>
      <c r="J38" s="76">
        <f t="shared" si="5"/>
        <v>6</v>
      </c>
      <c r="K38" s="41"/>
      <c r="L38" s="35" t="s">
        <v>42</v>
      </c>
      <c r="M38" s="51">
        <v>6</v>
      </c>
      <c r="N38" s="52">
        <v>0</v>
      </c>
      <c r="O38" s="53">
        <f t="shared" si="3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156</v>
      </c>
      <c r="C39" s="51">
        <v>6</v>
      </c>
      <c r="D39" s="77">
        <v>0</v>
      </c>
      <c r="E39" s="76">
        <f t="shared" si="4"/>
        <v>6</v>
      </c>
      <c r="F39" s="42"/>
      <c r="G39" s="35" t="s">
        <v>112</v>
      </c>
      <c r="H39" s="138">
        <v>5.5</v>
      </c>
      <c r="I39" s="139">
        <v>0</v>
      </c>
      <c r="J39" s="76">
        <f t="shared" si="5"/>
        <v>5.5</v>
      </c>
      <c r="K39" s="41"/>
      <c r="L39" s="35" t="s">
        <v>24</v>
      </c>
      <c r="M39" s="51">
        <v>4</v>
      </c>
      <c r="N39" s="52">
        <v>-1.5</v>
      </c>
      <c r="O39" s="53">
        <f t="shared" si="3"/>
        <v>2.5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177</v>
      </c>
      <c r="C40" s="51">
        <v>6</v>
      </c>
      <c r="D40" s="77">
        <v>0</v>
      </c>
      <c r="E40" s="76">
        <f t="shared" si="4"/>
        <v>6</v>
      </c>
      <c r="F40" s="42"/>
      <c r="G40" s="35" t="s">
        <v>97</v>
      </c>
      <c r="H40" s="138">
        <v>6</v>
      </c>
      <c r="I40" s="139">
        <v>0</v>
      </c>
      <c r="J40" s="76">
        <f t="shared" si="5"/>
        <v>6</v>
      </c>
      <c r="K40" s="41"/>
      <c r="L40" s="35" t="s">
        <v>27</v>
      </c>
      <c r="M40" s="51">
        <v>6</v>
      </c>
      <c r="N40" s="52">
        <v>0</v>
      </c>
      <c r="O40" s="53">
        <f t="shared" si="3"/>
        <v>6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6.5</v>
      </c>
      <c r="D41" s="77">
        <v>1</v>
      </c>
      <c r="E41" s="76">
        <f t="shared" si="4"/>
        <v>7.5</v>
      </c>
      <c r="F41" s="42"/>
      <c r="G41" s="35" t="s">
        <v>98</v>
      </c>
      <c r="H41" s="138">
        <v>5.5</v>
      </c>
      <c r="I41" s="139">
        <v>0</v>
      </c>
      <c r="J41" s="76">
        <f t="shared" si="5"/>
        <v>5.5</v>
      </c>
      <c r="K41" s="41"/>
      <c r="L41" s="35" t="s">
        <v>224</v>
      </c>
      <c r="M41" s="51">
        <v>7</v>
      </c>
      <c r="N41" s="52">
        <v>0</v>
      </c>
      <c r="O41" s="53">
        <f t="shared" si="3"/>
        <v>7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155</v>
      </c>
      <c r="C42" s="51">
        <v>5</v>
      </c>
      <c r="D42" s="77">
        <v>0</v>
      </c>
      <c r="E42" s="76">
        <f t="shared" si="4"/>
        <v>5</v>
      </c>
      <c r="F42" s="42"/>
      <c r="G42" s="35" t="s">
        <v>107</v>
      </c>
      <c r="H42" s="138">
        <v>6.5</v>
      </c>
      <c r="I42" s="139">
        <v>0</v>
      </c>
      <c r="J42" s="76">
        <f t="shared" si="5"/>
        <v>6.5</v>
      </c>
      <c r="K42" s="41"/>
      <c r="L42" s="35" t="s">
        <v>219</v>
      </c>
      <c r="M42" s="51">
        <v>6</v>
      </c>
      <c r="N42" s="52">
        <v>0</v>
      </c>
      <c r="O42" s="53">
        <f t="shared" si="3"/>
        <v>6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153</v>
      </c>
      <c r="C43" s="51">
        <v>6.5</v>
      </c>
      <c r="D43" s="77">
        <v>0</v>
      </c>
      <c r="E43" s="76">
        <f t="shared" si="4"/>
        <v>6.5</v>
      </c>
      <c r="F43" s="42"/>
      <c r="G43" s="35" t="s">
        <v>100</v>
      </c>
      <c r="H43" s="138">
        <v>5</v>
      </c>
      <c r="I43" s="139">
        <v>0</v>
      </c>
      <c r="J43" s="76">
        <f t="shared" si="5"/>
        <v>5</v>
      </c>
      <c r="K43" s="41"/>
      <c r="L43" s="35" t="s">
        <v>29</v>
      </c>
      <c r="M43" s="51">
        <v>6.5</v>
      </c>
      <c r="N43" s="52">
        <v>1</v>
      </c>
      <c r="O43" s="53">
        <f t="shared" si="3"/>
        <v>7.5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152</v>
      </c>
      <c r="C44" s="51">
        <v>6</v>
      </c>
      <c r="D44" s="77">
        <v>1</v>
      </c>
      <c r="E44" s="76">
        <f t="shared" si="4"/>
        <v>7</v>
      </c>
      <c r="F44" s="42"/>
      <c r="G44" s="35" t="s">
        <v>102</v>
      </c>
      <c r="H44" s="138">
        <v>5.5</v>
      </c>
      <c r="I44" s="139">
        <v>3</v>
      </c>
      <c r="J44" s="76">
        <f t="shared" si="5"/>
        <v>8.5</v>
      </c>
      <c r="K44" s="41"/>
      <c r="L44" s="35" t="s">
        <v>32</v>
      </c>
      <c r="M44" s="51" t="s">
        <v>31</v>
      </c>
      <c r="N44" s="52" t="s">
        <v>31</v>
      </c>
      <c r="O44" s="53" t="s">
        <v>31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7</v>
      </c>
      <c r="D45" s="77">
        <v>1.5</v>
      </c>
      <c r="E45" s="76">
        <f t="shared" si="4"/>
        <v>8.5</v>
      </c>
      <c r="F45" s="42"/>
      <c r="G45" s="35" t="s">
        <v>200</v>
      </c>
      <c r="H45" s="138">
        <v>6.5</v>
      </c>
      <c r="I45" s="139">
        <v>0</v>
      </c>
      <c r="J45" s="76">
        <f t="shared" si="5"/>
        <v>6.5</v>
      </c>
      <c r="K45" s="41"/>
      <c r="L45" s="35" t="s">
        <v>187</v>
      </c>
      <c r="M45" s="51">
        <v>6</v>
      </c>
      <c r="N45" s="52">
        <v>0</v>
      </c>
      <c r="O45" s="53">
        <f t="shared" si="3"/>
        <v>6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5</v>
      </c>
      <c r="D46" s="78">
        <v>0</v>
      </c>
      <c r="E46" s="79">
        <f t="shared" si="4"/>
        <v>5</v>
      </c>
      <c r="F46" s="42"/>
      <c r="G46" s="36" t="s">
        <v>103</v>
      </c>
      <c r="H46" s="140">
        <v>6</v>
      </c>
      <c r="I46" s="141">
        <v>0</v>
      </c>
      <c r="J46" s="146">
        <f t="shared" si="5"/>
        <v>6</v>
      </c>
      <c r="K46" s="41"/>
      <c r="L46" s="36" t="s">
        <v>35</v>
      </c>
      <c r="M46" s="58">
        <v>7</v>
      </c>
      <c r="N46" s="59">
        <v>3</v>
      </c>
      <c r="O46" s="60">
        <f t="shared" si="3"/>
        <v>10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138</v>
      </c>
      <c r="C48" s="81">
        <v>6.5</v>
      </c>
      <c r="D48" s="82">
        <v>-2</v>
      </c>
      <c r="E48" s="83">
        <f t="shared" si="4"/>
        <v>4.5</v>
      </c>
      <c r="F48" s="44"/>
      <c r="G48" s="47" t="s">
        <v>104</v>
      </c>
      <c r="H48" s="147" t="s">
        <v>34</v>
      </c>
      <c r="I48" s="148" t="s">
        <v>34</v>
      </c>
      <c r="J48" s="83" t="s">
        <v>34</v>
      </c>
      <c r="K48" s="43"/>
      <c r="L48" s="47" t="s">
        <v>184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150</v>
      </c>
      <c r="C49" s="70">
        <v>5</v>
      </c>
      <c r="D49" s="86">
        <v>0</v>
      </c>
      <c r="E49" s="63">
        <f t="shared" si="4"/>
        <v>5</v>
      </c>
      <c r="F49" s="44"/>
      <c r="G49" s="45" t="s">
        <v>229</v>
      </c>
      <c r="H49" s="142">
        <v>6</v>
      </c>
      <c r="I49" s="143">
        <v>0</v>
      </c>
      <c r="J49" s="63">
        <f t="shared" si="5"/>
        <v>6</v>
      </c>
      <c r="K49" s="43"/>
      <c r="L49" s="35" t="s">
        <v>204</v>
      </c>
      <c r="M49" s="51">
        <v>6</v>
      </c>
      <c r="N49" s="52">
        <v>-0.5</v>
      </c>
      <c r="O49" s="53">
        <f t="shared" si="3"/>
        <v>5.5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146</v>
      </c>
      <c r="C50" s="70">
        <v>5.5</v>
      </c>
      <c r="D50" s="86">
        <v>0</v>
      </c>
      <c r="E50" s="63">
        <f t="shared" si="4"/>
        <v>5.5</v>
      </c>
      <c r="F50" s="44"/>
      <c r="G50" s="45" t="s">
        <v>105</v>
      </c>
      <c r="H50" s="142" t="s">
        <v>34</v>
      </c>
      <c r="I50" s="143" t="s">
        <v>34</v>
      </c>
      <c r="J50" s="63" t="s">
        <v>34</v>
      </c>
      <c r="K50" s="43"/>
      <c r="L50" s="46" t="s">
        <v>33</v>
      </c>
      <c r="M50" s="90" t="s">
        <v>34</v>
      </c>
      <c r="N50" s="91" t="s">
        <v>34</v>
      </c>
      <c r="O50" s="96" t="s">
        <v>34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151</v>
      </c>
      <c r="C51" s="70" t="s">
        <v>34</v>
      </c>
      <c r="D51" s="86" t="s">
        <v>34</v>
      </c>
      <c r="E51" s="63" t="s">
        <v>34</v>
      </c>
      <c r="F51" s="44"/>
      <c r="G51" s="45" t="s">
        <v>106</v>
      </c>
      <c r="H51" s="142" t="s">
        <v>34</v>
      </c>
      <c r="I51" s="143" t="s">
        <v>34</v>
      </c>
      <c r="J51" s="63" t="s">
        <v>34</v>
      </c>
      <c r="K51" s="43"/>
      <c r="L51" s="46" t="s">
        <v>30</v>
      </c>
      <c r="M51" s="70">
        <v>5.5</v>
      </c>
      <c r="N51" s="71">
        <v>0</v>
      </c>
      <c r="O51" s="69">
        <f t="shared" si="3"/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215</v>
      </c>
      <c r="C52" s="70">
        <v>6.5</v>
      </c>
      <c r="D52" s="86">
        <v>0</v>
      </c>
      <c r="E52" s="63">
        <f t="shared" si="4"/>
        <v>6.5</v>
      </c>
      <c r="F52" s="44"/>
      <c r="G52" s="45" t="s">
        <v>201</v>
      </c>
      <c r="H52" s="142">
        <v>6</v>
      </c>
      <c r="I52" s="143">
        <v>0</v>
      </c>
      <c r="J52" s="63">
        <f t="shared" si="5"/>
        <v>6</v>
      </c>
      <c r="K52" s="43"/>
      <c r="L52" s="45" t="s">
        <v>162</v>
      </c>
      <c r="M52" s="70">
        <v>4.5</v>
      </c>
      <c r="N52" s="71">
        <v>-1</v>
      </c>
      <c r="O52" s="69">
        <f t="shared" si="3"/>
        <v>3.5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154</v>
      </c>
      <c r="C53" s="70" t="s">
        <v>34</v>
      </c>
      <c r="D53" s="86" t="s">
        <v>34</v>
      </c>
      <c r="E53" s="63" t="s">
        <v>34</v>
      </c>
      <c r="F53" s="44"/>
      <c r="G53" s="45" t="s">
        <v>108</v>
      </c>
      <c r="H53" s="142" t="s">
        <v>34</v>
      </c>
      <c r="I53" s="143" t="s">
        <v>34</v>
      </c>
      <c r="J53" s="63" t="s">
        <v>34</v>
      </c>
      <c r="K53" s="43"/>
      <c r="L53" s="46" t="s">
        <v>188</v>
      </c>
      <c r="M53" s="90" t="s">
        <v>34</v>
      </c>
      <c r="N53" s="91" t="s">
        <v>34</v>
      </c>
      <c r="O53" s="96" t="s">
        <v>34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142</v>
      </c>
      <c r="C54" s="70">
        <v>5.5</v>
      </c>
      <c r="D54" s="86">
        <v>0</v>
      </c>
      <c r="E54" s="63">
        <f t="shared" si="4"/>
        <v>5.5</v>
      </c>
      <c r="F54" s="44"/>
      <c r="G54" s="45" t="s">
        <v>109</v>
      </c>
      <c r="H54" s="142">
        <v>6.5</v>
      </c>
      <c r="I54" s="143">
        <v>0</v>
      </c>
      <c r="J54" s="63">
        <f t="shared" si="5"/>
        <v>6.5</v>
      </c>
      <c r="K54" s="43"/>
      <c r="L54" s="45" t="s">
        <v>207</v>
      </c>
      <c r="M54" s="70">
        <v>6.5</v>
      </c>
      <c r="N54" s="71">
        <v>2.5</v>
      </c>
      <c r="O54" s="69">
        <f t="shared" si="3"/>
        <v>9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140</v>
      </c>
      <c r="C55" s="70">
        <v>7</v>
      </c>
      <c r="D55" s="86">
        <v>-0.5</v>
      </c>
      <c r="E55" s="63">
        <f t="shared" si="4"/>
        <v>6.5</v>
      </c>
      <c r="F55" s="44"/>
      <c r="G55" s="45" t="s">
        <v>217</v>
      </c>
      <c r="H55" s="142" t="s">
        <v>34</v>
      </c>
      <c r="I55" s="143" t="s">
        <v>34</v>
      </c>
      <c r="J55" s="63" t="s">
        <v>34</v>
      </c>
      <c r="K55" s="43"/>
      <c r="L55" s="45" t="s">
        <v>225</v>
      </c>
      <c r="M55" s="70">
        <v>6</v>
      </c>
      <c r="N55" s="71">
        <v>0</v>
      </c>
      <c r="O55" s="69">
        <f t="shared" si="3"/>
        <v>6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194</v>
      </c>
      <c r="C56" s="70">
        <v>5.5</v>
      </c>
      <c r="D56" s="86">
        <v>0</v>
      </c>
      <c r="E56" s="63">
        <f t="shared" si="4"/>
        <v>5.5</v>
      </c>
      <c r="F56" s="44"/>
      <c r="G56" s="45" t="s">
        <v>110</v>
      </c>
      <c r="H56" s="142">
        <v>7</v>
      </c>
      <c r="I56" s="143">
        <v>4</v>
      </c>
      <c r="J56" s="63">
        <f t="shared" si="5"/>
        <v>11</v>
      </c>
      <c r="K56" s="43"/>
      <c r="L56" s="46" t="s">
        <v>43</v>
      </c>
      <c r="M56" s="90" t="s">
        <v>34</v>
      </c>
      <c r="N56" s="91" t="s">
        <v>34</v>
      </c>
      <c r="O56" s="96" t="s">
        <v>34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179</v>
      </c>
      <c r="C57" s="152" t="s">
        <v>34</v>
      </c>
      <c r="D57" s="153" t="s">
        <v>34</v>
      </c>
      <c r="E57" s="63" t="s">
        <v>34</v>
      </c>
      <c r="F57" s="44"/>
      <c r="G57" s="45" t="s">
        <v>111</v>
      </c>
      <c r="H57" s="142">
        <v>5.5</v>
      </c>
      <c r="I57" s="143">
        <v>0</v>
      </c>
      <c r="J57" s="63">
        <f t="shared" si="5"/>
        <v>5.5</v>
      </c>
      <c r="K57" s="43"/>
      <c r="L57" s="46" t="s">
        <v>220</v>
      </c>
      <c r="M57" s="70">
        <v>5.5</v>
      </c>
      <c r="N57" s="71">
        <v>0</v>
      </c>
      <c r="O57" s="69">
        <f t="shared" si="3"/>
        <v>5.5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113</v>
      </c>
      <c r="H58" s="142" t="s">
        <v>37</v>
      </c>
      <c r="I58" s="143" t="s">
        <v>37</v>
      </c>
      <c r="J58" s="63" t="s">
        <v>37</v>
      </c>
      <c r="K58" s="43"/>
      <c r="L58" s="46" t="s">
        <v>202</v>
      </c>
      <c r="M58" s="70">
        <v>5</v>
      </c>
      <c r="N58" s="71">
        <v>0</v>
      </c>
      <c r="O58" s="69">
        <f t="shared" si="3"/>
        <v>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114</v>
      </c>
      <c r="H59" s="144">
        <v>5.5</v>
      </c>
      <c r="I59" s="145">
        <v>0</v>
      </c>
      <c r="J59" s="63">
        <f t="shared" si="5"/>
        <v>5.5</v>
      </c>
      <c r="K59" s="43"/>
      <c r="L59" s="156" t="s">
        <v>226</v>
      </c>
      <c r="M59" s="127">
        <v>6</v>
      </c>
      <c r="N59" s="128">
        <v>0</v>
      </c>
      <c r="O59" s="69">
        <f>M59+N59</f>
        <v>6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0.5</v>
      </c>
      <c r="D60" s="154">
        <v>0</v>
      </c>
      <c r="E60" s="130">
        <f t="shared" si="4"/>
        <v>0.5</v>
      </c>
      <c r="F60" s="42"/>
      <c r="G60" s="36" t="s">
        <v>116</v>
      </c>
      <c r="H60" s="140">
        <v>0</v>
      </c>
      <c r="I60" s="141">
        <v>0</v>
      </c>
      <c r="J60" s="133">
        <f t="shared" si="5"/>
        <v>0</v>
      </c>
      <c r="K60" s="41"/>
      <c r="L60" s="36" t="s">
        <v>44</v>
      </c>
      <c r="M60" s="58">
        <v>1</v>
      </c>
      <c r="N60" s="129">
        <v>0</v>
      </c>
      <c r="O60" s="130">
        <f>M60+N60</f>
        <v>1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18/3</f>
        <v>6</v>
      </c>
      <c r="D61" s="133">
        <v>0.5</v>
      </c>
      <c r="E61" s="130">
        <f>D61</f>
        <v>0.5</v>
      </c>
      <c r="F61" s="41"/>
      <c r="G61" s="131" t="s">
        <v>19</v>
      </c>
      <c r="H61" s="132">
        <f>17.5/3</f>
        <v>5.833333333333333</v>
      </c>
      <c r="I61" s="134">
        <v>0</v>
      </c>
      <c r="J61" s="130">
        <v>0</v>
      </c>
      <c r="K61" s="42"/>
      <c r="L61" s="131" t="s">
        <v>19</v>
      </c>
      <c r="M61" s="132">
        <f>16.5/3</f>
        <v>5.5</v>
      </c>
      <c r="N61" s="133">
        <v>0</v>
      </c>
      <c r="O61" s="130">
        <f>N61</f>
        <v>0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65.5</v>
      </c>
      <c r="D63" s="108">
        <f>D36+D37+D38+D39+D40+D41+D42+D43+D44+D45+D46+D60+D61</f>
        <v>1</v>
      </c>
      <c r="E63" s="107">
        <f>C63+D63</f>
        <v>66.5</v>
      </c>
      <c r="F63" s="28"/>
      <c r="G63" s="112" t="s">
        <v>2</v>
      </c>
      <c r="H63" s="113">
        <f>H36+H37+H38+H39+H40+H41+H42+H43+H44+H45+H46+H60</f>
        <v>64.5</v>
      </c>
      <c r="I63" s="114">
        <f>I36+I37+I38+I39+I40+I41+I42+I43+I44+I45+I46+I60+I61</f>
        <v>4</v>
      </c>
      <c r="J63" s="115">
        <f>H63+I63</f>
        <v>68.5</v>
      </c>
      <c r="K63" s="32"/>
      <c r="L63" s="97" t="s">
        <v>2</v>
      </c>
      <c r="M63" s="98">
        <f>M36+M37+M38+M39+M40+M41+M42+M43+M49+M45+M46+M60</f>
        <v>68</v>
      </c>
      <c r="N63" s="99">
        <f>N36+N37+N38+N39+N40+N41+N42+N43+N49+N45+N46+N60+N61</f>
        <v>6</v>
      </c>
      <c r="O63" s="100">
        <f>M63+N63</f>
        <v>74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208" t="s">
        <v>21</v>
      </c>
      <c r="C3" s="209"/>
      <c r="D3" s="209"/>
      <c r="E3" s="210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70" t="s">
        <v>0</v>
      </c>
      <c r="C4" s="171" t="s">
        <v>4</v>
      </c>
      <c r="D4" s="171">
        <v>2</v>
      </c>
      <c r="E4" s="172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169</v>
      </c>
      <c r="C5" s="135">
        <v>6.5</v>
      </c>
      <c r="D5" s="136">
        <v>-1</v>
      </c>
      <c r="E5" s="137">
        <f>C5+D5</f>
        <v>5.5</v>
      </c>
      <c r="F5" s="41"/>
      <c r="G5" s="34" t="s">
        <v>45</v>
      </c>
      <c r="H5" s="48">
        <v>6.5</v>
      </c>
      <c r="I5" s="49">
        <v>-1</v>
      </c>
      <c r="J5" s="50">
        <f>H5+I5</f>
        <v>5.5</v>
      </c>
      <c r="K5" s="42"/>
      <c r="L5" s="34" t="s">
        <v>117</v>
      </c>
      <c r="M5" s="48">
        <v>6.5</v>
      </c>
      <c r="N5" s="75">
        <v>-1</v>
      </c>
      <c r="O5" s="137">
        <f>M5+N5</f>
        <v>5.5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6.5</v>
      </c>
      <c r="D6" s="139">
        <v>0</v>
      </c>
      <c r="E6" s="76">
        <f aca="true" t="shared" si="0" ref="E6:E29">C6+D6</f>
        <v>6.5</v>
      </c>
      <c r="F6" s="41"/>
      <c r="G6" s="35" t="s">
        <v>48</v>
      </c>
      <c r="H6" s="51">
        <v>6.5</v>
      </c>
      <c r="I6" s="52">
        <v>0</v>
      </c>
      <c r="J6" s="53">
        <f>H6+I6</f>
        <v>6.5</v>
      </c>
      <c r="K6" s="42"/>
      <c r="L6" s="35" t="s">
        <v>180</v>
      </c>
      <c r="M6" s="51">
        <v>5.5</v>
      </c>
      <c r="N6" s="77">
        <v>0</v>
      </c>
      <c r="O6" s="76">
        <f aca="true" t="shared" si="1" ref="O6:O29">M6+N6</f>
        <v>5.5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71</v>
      </c>
      <c r="C7" s="138">
        <v>6.5</v>
      </c>
      <c r="D7" s="139">
        <v>0</v>
      </c>
      <c r="E7" s="76">
        <f t="shared" si="0"/>
        <v>6.5</v>
      </c>
      <c r="F7" s="41"/>
      <c r="G7" s="35" t="s">
        <v>47</v>
      </c>
      <c r="H7" s="51">
        <v>6</v>
      </c>
      <c r="I7" s="52">
        <v>0</v>
      </c>
      <c r="J7" s="53">
        <f aca="true" t="shared" si="2" ref="J7:J29">H7+I7</f>
        <v>6</v>
      </c>
      <c r="K7" s="42"/>
      <c r="L7" s="35" t="s">
        <v>119</v>
      </c>
      <c r="M7" s="51">
        <v>6</v>
      </c>
      <c r="N7" s="77">
        <v>0</v>
      </c>
      <c r="O7" s="76">
        <f t="shared" si="1"/>
        <v>6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5</v>
      </c>
      <c r="D8" s="139">
        <v>0</v>
      </c>
      <c r="E8" s="76">
        <f t="shared" si="0"/>
        <v>5</v>
      </c>
      <c r="F8" s="41"/>
      <c r="G8" s="54" t="s">
        <v>46</v>
      </c>
      <c r="H8" s="55">
        <v>6.5</v>
      </c>
      <c r="I8" s="56">
        <v>0</v>
      </c>
      <c r="J8" s="57">
        <f t="shared" si="2"/>
        <v>6.5</v>
      </c>
      <c r="K8" s="42"/>
      <c r="L8" s="35" t="s">
        <v>120</v>
      </c>
      <c r="M8" s="51">
        <v>5.5</v>
      </c>
      <c r="N8" s="77">
        <v>0</v>
      </c>
      <c r="O8" s="76">
        <f t="shared" si="1"/>
        <v>5.5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7</v>
      </c>
      <c r="D9" s="139">
        <v>3</v>
      </c>
      <c r="E9" s="76">
        <f t="shared" si="0"/>
        <v>10</v>
      </c>
      <c r="F9" s="41"/>
      <c r="G9" s="35" t="s">
        <v>52</v>
      </c>
      <c r="H9" s="51">
        <v>6.5</v>
      </c>
      <c r="I9" s="52">
        <v>0</v>
      </c>
      <c r="J9" s="53">
        <f t="shared" si="2"/>
        <v>6.5</v>
      </c>
      <c r="K9" s="42"/>
      <c r="L9" s="35" t="s">
        <v>193</v>
      </c>
      <c r="M9" s="51">
        <v>6</v>
      </c>
      <c r="N9" s="77">
        <v>0</v>
      </c>
      <c r="O9" s="76">
        <f t="shared" si="1"/>
        <v>6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6</v>
      </c>
      <c r="D10" s="139">
        <v>0</v>
      </c>
      <c r="E10" s="76">
        <f t="shared" si="0"/>
        <v>6</v>
      </c>
      <c r="F10" s="41"/>
      <c r="G10" s="35" t="s">
        <v>195</v>
      </c>
      <c r="H10" s="51">
        <v>6.5</v>
      </c>
      <c r="I10" s="52">
        <v>1</v>
      </c>
      <c r="J10" s="53">
        <f t="shared" si="2"/>
        <v>7.5</v>
      </c>
      <c r="K10" s="42"/>
      <c r="L10" s="35" t="s">
        <v>124</v>
      </c>
      <c r="M10" s="51">
        <v>7</v>
      </c>
      <c r="N10" s="77">
        <v>0</v>
      </c>
      <c r="O10" s="76">
        <f t="shared" si="1"/>
        <v>7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6</v>
      </c>
      <c r="D11" s="139">
        <v>0</v>
      </c>
      <c r="E11" s="76">
        <f t="shared" si="0"/>
        <v>6</v>
      </c>
      <c r="F11" s="41"/>
      <c r="G11" s="35" t="s">
        <v>51</v>
      </c>
      <c r="H11" s="51">
        <v>6</v>
      </c>
      <c r="I11" s="52">
        <v>0</v>
      </c>
      <c r="J11" s="53">
        <f t="shared" si="2"/>
        <v>6</v>
      </c>
      <c r="K11" s="42"/>
      <c r="L11" s="35" t="s">
        <v>121</v>
      </c>
      <c r="M11" s="51">
        <v>4.5</v>
      </c>
      <c r="N11" s="77">
        <v>-2</v>
      </c>
      <c r="O11" s="76">
        <f t="shared" si="1"/>
        <v>2.5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85</v>
      </c>
      <c r="C12" s="138">
        <v>6.5</v>
      </c>
      <c r="D12" s="139">
        <v>0</v>
      </c>
      <c r="E12" s="76">
        <f t="shared" si="0"/>
        <v>6.5</v>
      </c>
      <c r="F12" s="41"/>
      <c r="G12" s="35" t="s">
        <v>49</v>
      </c>
      <c r="H12" s="51">
        <v>5.5</v>
      </c>
      <c r="I12" s="52">
        <v>0</v>
      </c>
      <c r="J12" s="53">
        <f>H12+I12</f>
        <v>5.5</v>
      </c>
      <c r="K12" s="42"/>
      <c r="L12" s="35" t="s">
        <v>230</v>
      </c>
      <c r="M12" s="51">
        <v>6</v>
      </c>
      <c r="N12" s="77">
        <v>-0.5</v>
      </c>
      <c r="O12" s="76">
        <f t="shared" si="1"/>
        <v>5.5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 t="s">
        <v>31</v>
      </c>
      <c r="D13" s="139" t="s">
        <v>31</v>
      </c>
      <c r="E13" s="76" t="s">
        <v>31</v>
      </c>
      <c r="F13" s="41"/>
      <c r="G13" s="35" t="s">
        <v>58</v>
      </c>
      <c r="H13" s="51">
        <v>6</v>
      </c>
      <c r="I13" s="52">
        <v>0</v>
      </c>
      <c r="J13" s="53">
        <f t="shared" si="2"/>
        <v>6</v>
      </c>
      <c r="K13" s="42"/>
      <c r="L13" s="35" t="s">
        <v>125</v>
      </c>
      <c r="M13" s="51">
        <v>6.5</v>
      </c>
      <c r="N13" s="77">
        <v>0</v>
      </c>
      <c r="O13" s="76">
        <f t="shared" si="1"/>
        <v>6.5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7</v>
      </c>
      <c r="D14" s="139">
        <v>3</v>
      </c>
      <c r="E14" s="76">
        <f t="shared" si="0"/>
        <v>10</v>
      </c>
      <c r="F14" s="41"/>
      <c r="G14" s="35" t="s">
        <v>174</v>
      </c>
      <c r="H14" s="51">
        <v>5.5</v>
      </c>
      <c r="I14" s="52">
        <v>0</v>
      </c>
      <c r="J14" s="53">
        <f t="shared" si="2"/>
        <v>5.5</v>
      </c>
      <c r="K14" s="42"/>
      <c r="L14" s="35" t="s">
        <v>167</v>
      </c>
      <c r="M14" s="51">
        <v>6.5</v>
      </c>
      <c r="N14" s="77">
        <v>2.5</v>
      </c>
      <c r="O14" s="76">
        <f t="shared" si="1"/>
        <v>9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81</v>
      </c>
      <c r="C15" s="140">
        <v>5.5</v>
      </c>
      <c r="D15" s="141">
        <v>0</v>
      </c>
      <c r="E15" s="79">
        <f t="shared" si="0"/>
        <v>5.5</v>
      </c>
      <c r="F15" s="41"/>
      <c r="G15" s="36" t="s">
        <v>53</v>
      </c>
      <c r="H15" s="58">
        <v>6</v>
      </c>
      <c r="I15" s="59">
        <v>0</v>
      </c>
      <c r="J15" s="60">
        <f t="shared" si="2"/>
        <v>6</v>
      </c>
      <c r="K15" s="42"/>
      <c r="L15" s="36" t="s">
        <v>126</v>
      </c>
      <c r="M15" s="58">
        <v>6</v>
      </c>
      <c r="N15" s="78">
        <v>0</v>
      </c>
      <c r="O15" s="79">
        <f t="shared" si="1"/>
        <v>6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170</v>
      </c>
      <c r="C17" s="147" t="s">
        <v>34</v>
      </c>
      <c r="D17" s="148" t="s">
        <v>34</v>
      </c>
      <c r="E17" s="83" t="s">
        <v>34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35" t="s">
        <v>79</v>
      </c>
      <c r="C18" s="138">
        <v>5.5</v>
      </c>
      <c r="D18" s="139">
        <v>0</v>
      </c>
      <c r="E18" s="76">
        <f t="shared" si="0"/>
        <v>5.5</v>
      </c>
      <c r="F18" s="43"/>
      <c r="G18" s="45" t="s">
        <v>54</v>
      </c>
      <c r="H18" s="70" t="s">
        <v>34</v>
      </c>
      <c r="I18" s="71" t="s">
        <v>34</v>
      </c>
      <c r="J18" s="69" t="s">
        <v>34</v>
      </c>
      <c r="K18" s="44"/>
      <c r="L18" s="45" t="s">
        <v>168</v>
      </c>
      <c r="M18" s="70">
        <v>6.5</v>
      </c>
      <c r="N18" s="86">
        <v>0</v>
      </c>
      <c r="O18" s="63">
        <f t="shared" si="1"/>
        <v>6.5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82</v>
      </c>
      <c r="C19" s="142">
        <v>6.5</v>
      </c>
      <c r="D19" s="143">
        <v>1</v>
      </c>
      <c r="E19" s="63">
        <f t="shared" si="0"/>
        <v>7.5</v>
      </c>
      <c r="F19" s="43"/>
      <c r="G19" s="45" t="s">
        <v>55</v>
      </c>
      <c r="H19" s="70">
        <v>6.5</v>
      </c>
      <c r="I19" s="71">
        <v>1</v>
      </c>
      <c r="J19" s="69">
        <f t="shared" si="2"/>
        <v>7.5</v>
      </c>
      <c r="K19" s="44"/>
      <c r="L19" s="45" t="s">
        <v>182</v>
      </c>
      <c r="M19" s="70">
        <v>5.5</v>
      </c>
      <c r="N19" s="86">
        <v>0</v>
      </c>
      <c r="O19" s="63">
        <f t="shared" si="1"/>
        <v>5.5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83</v>
      </c>
      <c r="C20" s="142">
        <v>6</v>
      </c>
      <c r="D20" s="143">
        <v>0</v>
      </c>
      <c r="E20" s="63">
        <f t="shared" si="0"/>
        <v>6</v>
      </c>
      <c r="F20" s="43"/>
      <c r="G20" s="45" t="s">
        <v>57</v>
      </c>
      <c r="H20" s="70">
        <v>5.5</v>
      </c>
      <c r="I20" s="71">
        <v>0</v>
      </c>
      <c r="J20" s="69">
        <f t="shared" si="2"/>
        <v>5.5</v>
      </c>
      <c r="K20" s="44"/>
      <c r="L20" s="45" t="s">
        <v>123</v>
      </c>
      <c r="M20" s="70">
        <v>6</v>
      </c>
      <c r="N20" s="86">
        <v>0</v>
      </c>
      <c r="O20" s="63">
        <f t="shared" si="1"/>
        <v>6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76</v>
      </c>
      <c r="C21" s="142" t="s">
        <v>34</v>
      </c>
      <c r="D21" s="143" t="s">
        <v>34</v>
      </c>
      <c r="E21" s="63" t="s">
        <v>34</v>
      </c>
      <c r="F21" s="43"/>
      <c r="G21" s="45" t="s">
        <v>61</v>
      </c>
      <c r="H21" s="70" t="s">
        <v>34</v>
      </c>
      <c r="I21" s="71" t="s">
        <v>34</v>
      </c>
      <c r="J21" s="69" t="s">
        <v>34</v>
      </c>
      <c r="K21" s="44"/>
      <c r="L21" s="45" t="s">
        <v>183</v>
      </c>
      <c r="M21" s="70">
        <v>5</v>
      </c>
      <c r="N21" s="86">
        <v>0</v>
      </c>
      <c r="O21" s="63">
        <f t="shared" si="1"/>
        <v>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86</v>
      </c>
      <c r="C22" s="142">
        <v>6.5</v>
      </c>
      <c r="D22" s="143">
        <v>3</v>
      </c>
      <c r="E22" s="63">
        <f t="shared" si="0"/>
        <v>9.5</v>
      </c>
      <c r="F22" s="43"/>
      <c r="G22" s="45" t="s">
        <v>60</v>
      </c>
      <c r="H22" s="70">
        <v>6.5</v>
      </c>
      <c r="I22" s="71">
        <v>0</v>
      </c>
      <c r="J22" s="69">
        <f t="shared" si="2"/>
        <v>6.5</v>
      </c>
      <c r="K22" s="44"/>
      <c r="L22" s="45" t="s">
        <v>131</v>
      </c>
      <c r="M22" s="70" t="s">
        <v>34</v>
      </c>
      <c r="N22" s="86" t="s">
        <v>34</v>
      </c>
      <c r="O22" s="63" t="s">
        <v>34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190</v>
      </c>
      <c r="C23" s="142" t="s">
        <v>34</v>
      </c>
      <c r="D23" s="143" t="s">
        <v>34</v>
      </c>
      <c r="E23" s="63" t="s">
        <v>34</v>
      </c>
      <c r="F23" s="43"/>
      <c r="G23" s="45" t="s">
        <v>212</v>
      </c>
      <c r="H23" s="70">
        <v>5</v>
      </c>
      <c r="I23" s="71">
        <v>-0.5</v>
      </c>
      <c r="J23" s="69">
        <f t="shared" si="2"/>
        <v>4.5</v>
      </c>
      <c r="K23" s="44"/>
      <c r="L23" s="45" t="s">
        <v>133</v>
      </c>
      <c r="M23" s="70">
        <v>6</v>
      </c>
      <c r="N23" s="86">
        <v>0</v>
      </c>
      <c r="O23" s="63">
        <f t="shared" si="1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87</v>
      </c>
      <c r="C24" s="142">
        <v>6</v>
      </c>
      <c r="D24" s="143">
        <v>0</v>
      </c>
      <c r="E24" s="63">
        <f t="shared" si="0"/>
        <v>6</v>
      </c>
      <c r="F24" s="43"/>
      <c r="G24" s="45" t="s">
        <v>175</v>
      </c>
      <c r="H24" s="70">
        <v>5</v>
      </c>
      <c r="I24" s="71">
        <v>0</v>
      </c>
      <c r="J24" s="69">
        <f t="shared" si="2"/>
        <v>5</v>
      </c>
      <c r="K24" s="44"/>
      <c r="L24" s="45" t="s">
        <v>181</v>
      </c>
      <c r="M24" s="70">
        <v>6</v>
      </c>
      <c r="N24" s="86">
        <v>2</v>
      </c>
      <c r="O24" s="63">
        <f t="shared" si="1"/>
        <v>8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191</v>
      </c>
      <c r="C25" s="142">
        <v>6</v>
      </c>
      <c r="D25" s="143">
        <v>0</v>
      </c>
      <c r="E25" s="63">
        <f t="shared" si="0"/>
        <v>6</v>
      </c>
      <c r="F25" s="43"/>
      <c r="G25" s="45" t="s">
        <v>67</v>
      </c>
      <c r="H25" s="70" t="s">
        <v>34</v>
      </c>
      <c r="I25" s="71" t="s">
        <v>34</v>
      </c>
      <c r="J25" s="69" t="s">
        <v>34</v>
      </c>
      <c r="K25" s="44"/>
      <c r="L25" s="45" t="s">
        <v>118</v>
      </c>
      <c r="M25" s="70">
        <v>6</v>
      </c>
      <c r="N25" s="86">
        <v>0</v>
      </c>
      <c r="O25" s="63">
        <f t="shared" si="1"/>
        <v>6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192</v>
      </c>
      <c r="C26" s="142">
        <v>5</v>
      </c>
      <c r="D26" s="143">
        <v>0</v>
      </c>
      <c r="E26" s="63">
        <f t="shared" si="0"/>
        <v>5</v>
      </c>
      <c r="F26" s="43"/>
      <c r="G26" s="45" t="s">
        <v>199</v>
      </c>
      <c r="H26" s="70" t="s">
        <v>34</v>
      </c>
      <c r="I26" s="71" t="s">
        <v>34</v>
      </c>
      <c r="J26" s="69" t="s">
        <v>34</v>
      </c>
      <c r="K26" s="44"/>
      <c r="L26" s="45" t="s">
        <v>135</v>
      </c>
      <c r="M26" s="70">
        <v>5</v>
      </c>
      <c r="N26" s="86">
        <v>0</v>
      </c>
      <c r="O26" s="63">
        <f>M26+N26</f>
        <v>5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214</v>
      </c>
      <c r="C27" s="142">
        <v>6.5</v>
      </c>
      <c r="D27" s="143">
        <v>0</v>
      </c>
      <c r="E27" s="63">
        <f t="shared" si="0"/>
        <v>6.5</v>
      </c>
      <c r="F27" s="43"/>
      <c r="G27" s="45" t="s">
        <v>65</v>
      </c>
      <c r="H27" s="70" t="s">
        <v>34</v>
      </c>
      <c r="I27" s="71" t="s">
        <v>34</v>
      </c>
      <c r="J27" s="69" t="s">
        <v>34</v>
      </c>
      <c r="K27" s="44"/>
      <c r="L27" s="45" t="s">
        <v>136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136</v>
      </c>
      <c r="C28" s="144" t="s">
        <v>34</v>
      </c>
      <c r="D28" s="145" t="s">
        <v>34</v>
      </c>
      <c r="E28" s="63" t="s">
        <v>34</v>
      </c>
      <c r="F28" s="43"/>
      <c r="G28" s="37" t="s">
        <v>66</v>
      </c>
      <c r="H28" s="127">
        <v>4.5</v>
      </c>
      <c r="I28" s="128">
        <v>-1</v>
      </c>
      <c r="J28" s="69">
        <f t="shared" si="2"/>
        <v>3.5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1</v>
      </c>
      <c r="D29" s="141">
        <v>0</v>
      </c>
      <c r="E29" s="89">
        <f t="shared" si="0"/>
        <v>1</v>
      </c>
      <c r="F29" s="41"/>
      <c r="G29" s="36" t="s">
        <v>68</v>
      </c>
      <c r="H29" s="58">
        <v>0</v>
      </c>
      <c r="I29" s="59">
        <v>0</v>
      </c>
      <c r="J29" s="74">
        <f t="shared" si="2"/>
        <v>0</v>
      </c>
      <c r="K29" s="42"/>
      <c r="L29" s="36" t="s">
        <v>137</v>
      </c>
      <c r="M29" s="58">
        <v>-0.5</v>
      </c>
      <c r="N29" s="78">
        <v>0</v>
      </c>
      <c r="O29" s="89">
        <f t="shared" si="1"/>
        <v>-0.5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18/3</f>
        <v>6</v>
      </c>
      <c r="D30" s="133">
        <v>0.5</v>
      </c>
      <c r="E30" s="130">
        <f>D30</f>
        <v>0.5</v>
      </c>
      <c r="F30" s="41"/>
      <c r="G30" s="131" t="s">
        <v>19</v>
      </c>
      <c r="H30" s="132">
        <f>19/3</f>
        <v>6.333333333333333</v>
      </c>
      <c r="I30" s="134">
        <v>1</v>
      </c>
      <c r="J30" s="130">
        <f>I30</f>
        <v>1</v>
      </c>
      <c r="K30" s="42"/>
      <c r="L30" s="131" t="s">
        <v>19</v>
      </c>
      <c r="M30" s="132">
        <f>17.5/3</f>
        <v>5.833333333333333</v>
      </c>
      <c r="N30" s="134">
        <v>0</v>
      </c>
      <c r="O30" s="130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C5+C6+C7+C8+C9+C10+C11+C12+C18+C14+C15+C29</f>
        <v>69</v>
      </c>
      <c r="D32" s="118">
        <f>D5+D6+D7+D8+D9+D10+D11+D12+D18+D14+D15+D29+D30</f>
        <v>5.5</v>
      </c>
      <c r="E32" s="117">
        <f>C32+D32</f>
        <v>74.5</v>
      </c>
      <c r="F32" s="24"/>
      <c r="G32" s="125" t="s">
        <v>2</v>
      </c>
      <c r="H32" s="124">
        <f>H5+H6+H7+H8+H9+H10+H11+H12+H13+H14+H15+H29</f>
        <v>67.5</v>
      </c>
      <c r="I32" s="123">
        <f>I5+I6+I7+I8+I9+I10+I11+I12+I13+I14+I15+I29+I30</f>
        <v>1</v>
      </c>
      <c r="J32" s="122">
        <f>H32+I32</f>
        <v>68.5</v>
      </c>
      <c r="K32" s="30"/>
      <c r="L32" s="102" t="s">
        <v>2</v>
      </c>
      <c r="M32" s="103">
        <f>M5+M6+M7+M8+M9+M10+M11+M12+M13+M14+M15+M29</f>
        <v>65.5</v>
      </c>
      <c r="N32" s="104">
        <f>N5+N6+N7+N8+N9+N10+N11+N12+N13+N14+N15+N29+N30</f>
        <v>-1</v>
      </c>
      <c r="O32" s="105">
        <f>M32+N32</f>
        <v>64.5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138</v>
      </c>
      <c r="C36" s="48">
        <v>6</v>
      </c>
      <c r="D36" s="75">
        <v>-2</v>
      </c>
      <c r="E36" s="137">
        <f>C36+D36</f>
        <v>4</v>
      </c>
      <c r="F36" s="42"/>
      <c r="G36" s="34" t="s">
        <v>93</v>
      </c>
      <c r="H36" s="135">
        <v>6</v>
      </c>
      <c r="I36" s="136">
        <v>1</v>
      </c>
      <c r="J36" s="137">
        <f>H36+I36</f>
        <v>7</v>
      </c>
      <c r="K36" s="41"/>
      <c r="L36" s="34" t="s">
        <v>223</v>
      </c>
      <c r="M36" s="48">
        <v>7</v>
      </c>
      <c r="N36" s="49">
        <v>1</v>
      </c>
      <c r="O36" s="53">
        <f aca="true" t="shared" si="3" ref="O36:O59">M36+N36</f>
        <v>8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</v>
      </c>
      <c r="D37" s="77">
        <v>0</v>
      </c>
      <c r="E37" s="76">
        <f aca="true" t="shared" si="4" ref="E37:E60">C37+D37</f>
        <v>6</v>
      </c>
      <c r="F37" s="42"/>
      <c r="G37" s="35" t="s">
        <v>96</v>
      </c>
      <c r="H37" s="138">
        <v>6.5</v>
      </c>
      <c r="I37" s="139">
        <v>0</v>
      </c>
      <c r="J37" s="76">
        <f aca="true" t="shared" si="5" ref="J37:J60">H37+I37</f>
        <v>6.5</v>
      </c>
      <c r="K37" s="41"/>
      <c r="L37" s="35" t="s">
        <v>23</v>
      </c>
      <c r="M37" s="51">
        <v>7</v>
      </c>
      <c r="N37" s="52">
        <v>3</v>
      </c>
      <c r="O37" s="53">
        <f t="shared" si="3"/>
        <v>10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140</v>
      </c>
      <c r="C38" s="51">
        <v>6.5</v>
      </c>
      <c r="D38" s="77">
        <v>-0.5</v>
      </c>
      <c r="E38" s="76">
        <f t="shared" si="4"/>
        <v>6</v>
      </c>
      <c r="F38" s="42"/>
      <c r="G38" s="35" t="s">
        <v>115</v>
      </c>
      <c r="H38" s="138">
        <v>6</v>
      </c>
      <c r="I38" s="139">
        <v>0</v>
      </c>
      <c r="J38" s="76">
        <f t="shared" si="5"/>
        <v>6</v>
      </c>
      <c r="K38" s="41"/>
      <c r="L38" s="35" t="s">
        <v>42</v>
      </c>
      <c r="M38" s="51">
        <v>5</v>
      </c>
      <c r="N38" s="52">
        <v>0</v>
      </c>
      <c r="O38" s="53">
        <f t="shared" si="3"/>
        <v>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>
        <v>6</v>
      </c>
      <c r="D39" s="77">
        <v>0</v>
      </c>
      <c r="E39" s="76">
        <f t="shared" si="4"/>
        <v>6</v>
      </c>
      <c r="F39" s="42"/>
      <c r="G39" s="35" t="s">
        <v>95</v>
      </c>
      <c r="H39" s="138">
        <v>7</v>
      </c>
      <c r="I39" s="139">
        <v>0</v>
      </c>
      <c r="J39" s="76">
        <f t="shared" si="5"/>
        <v>7</v>
      </c>
      <c r="K39" s="41"/>
      <c r="L39" s="35" t="s">
        <v>220</v>
      </c>
      <c r="M39" s="51">
        <v>6</v>
      </c>
      <c r="N39" s="52">
        <v>0</v>
      </c>
      <c r="O39" s="53">
        <f t="shared" si="3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144</v>
      </c>
      <c r="C40" s="51">
        <v>6.5</v>
      </c>
      <c r="D40" s="77">
        <v>0</v>
      </c>
      <c r="E40" s="76">
        <f t="shared" si="4"/>
        <v>6.5</v>
      </c>
      <c r="F40" s="42"/>
      <c r="G40" s="35" t="s">
        <v>97</v>
      </c>
      <c r="H40" s="138">
        <v>7</v>
      </c>
      <c r="I40" s="139">
        <v>0</v>
      </c>
      <c r="J40" s="76">
        <f t="shared" si="5"/>
        <v>7</v>
      </c>
      <c r="K40" s="41"/>
      <c r="L40" s="35" t="s">
        <v>27</v>
      </c>
      <c r="M40" s="51">
        <v>7</v>
      </c>
      <c r="N40" s="52">
        <v>3</v>
      </c>
      <c r="O40" s="53">
        <f t="shared" si="3"/>
        <v>10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6.5</v>
      </c>
      <c r="D41" s="77">
        <v>0</v>
      </c>
      <c r="E41" s="76">
        <f t="shared" si="4"/>
        <v>6.5</v>
      </c>
      <c r="F41" s="42"/>
      <c r="G41" s="35" t="s">
        <v>98</v>
      </c>
      <c r="H41" s="138">
        <v>7</v>
      </c>
      <c r="I41" s="139">
        <v>2.5</v>
      </c>
      <c r="J41" s="76">
        <f t="shared" si="5"/>
        <v>9.5</v>
      </c>
      <c r="K41" s="41"/>
      <c r="L41" s="35" t="s">
        <v>224</v>
      </c>
      <c r="M41" s="51">
        <v>6</v>
      </c>
      <c r="N41" s="52">
        <v>0</v>
      </c>
      <c r="O41" s="53">
        <f t="shared" si="3"/>
        <v>6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142</v>
      </c>
      <c r="C42" s="51">
        <v>6</v>
      </c>
      <c r="D42" s="77">
        <v>0</v>
      </c>
      <c r="E42" s="76">
        <f t="shared" si="4"/>
        <v>6</v>
      </c>
      <c r="F42" s="42"/>
      <c r="G42" s="35" t="s">
        <v>107</v>
      </c>
      <c r="H42" s="138">
        <v>5.5</v>
      </c>
      <c r="I42" s="139">
        <v>0</v>
      </c>
      <c r="J42" s="76">
        <f t="shared" si="5"/>
        <v>5.5</v>
      </c>
      <c r="K42" s="41"/>
      <c r="L42" s="35" t="s">
        <v>203</v>
      </c>
      <c r="M42" s="51">
        <v>6.5</v>
      </c>
      <c r="N42" s="52">
        <v>1</v>
      </c>
      <c r="O42" s="53">
        <f t="shared" si="3"/>
        <v>7.5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178</v>
      </c>
      <c r="C43" s="51">
        <v>5.5</v>
      </c>
      <c r="D43" s="77">
        <v>0</v>
      </c>
      <c r="E43" s="76">
        <f t="shared" si="4"/>
        <v>5.5</v>
      </c>
      <c r="F43" s="42"/>
      <c r="G43" s="35" t="s">
        <v>100</v>
      </c>
      <c r="H43" s="138">
        <v>6.5</v>
      </c>
      <c r="I43" s="139">
        <v>0</v>
      </c>
      <c r="J43" s="76">
        <f t="shared" si="5"/>
        <v>6.5</v>
      </c>
      <c r="K43" s="41"/>
      <c r="L43" s="35" t="s">
        <v>29</v>
      </c>
      <c r="M43" s="51">
        <v>6</v>
      </c>
      <c r="N43" s="52">
        <v>2</v>
      </c>
      <c r="O43" s="53">
        <f t="shared" si="3"/>
        <v>8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215</v>
      </c>
      <c r="C44" s="51" t="s">
        <v>165</v>
      </c>
      <c r="D44" s="77" t="s">
        <v>165</v>
      </c>
      <c r="E44" s="76" t="s">
        <v>165</v>
      </c>
      <c r="F44" s="42"/>
      <c r="G44" s="35" t="s">
        <v>101</v>
      </c>
      <c r="H44" s="138">
        <v>5.5</v>
      </c>
      <c r="I44" s="139">
        <v>0</v>
      </c>
      <c r="J44" s="76">
        <f t="shared" si="5"/>
        <v>5.5</v>
      </c>
      <c r="K44" s="41"/>
      <c r="L44" s="35" t="s">
        <v>30</v>
      </c>
      <c r="M44" s="51">
        <v>6</v>
      </c>
      <c r="N44" s="52">
        <v>0</v>
      </c>
      <c r="O44" s="53">
        <f t="shared" si="3"/>
        <v>6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6.5</v>
      </c>
      <c r="D45" s="77">
        <v>-0.5</v>
      </c>
      <c r="E45" s="76">
        <f t="shared" si="4"/>
        <v>6</v>
      </c>
      <c r="F45" s="42"/>
      <c r="G45" s="35" t="s">
        <v>102</v>
      </c>
      <c r="H45" s="138">
        <v>5</v>
      </c>
      <c r="I45" s="139">
        <v>0</v>
      </c>
      <c r="J45" s="76">
        <f>H45+I45</f>
        <v>5</v>
      </c>
      <c r="K45" s="41"/>
      <c r="L45" s="35" t="s">
        <v>35</v>
      </c>
      <c r="M45" s="51">
        <v>6</v>
      </c>
      <c r="N45" s="52">
        <v>0</v>
      </c>
      <c r="O45" s="53">
        <f t="shared" si="3"/>
        <v>6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5.5</v>
      </c>
      <c r="D46" s="78">
        <v>0</v>
      </c>
      <c r="E46" s="79">
        <f t="shared" si="4"/>
        <v>5.5</v>
      </c>
      <c r="F46" s="42"/>
      <c r="G46" s="36" t="s">
        <v>103</v>
      </c>
      <c r="H46" s="140">
        <v>5</v>
      </c>
      <c r="I46" s="141">
        <v>0</v>
      </c>
      <c r="J46" s="146">
        <f t="shared" si="5"/>
        <v>5</v>
      </c>
      <c r="K46" s="41"/>
      <c r="L46" s="36" t="s">
        <v>33</v>
      </c>
      <c r="M46" s="58">
        <v>5.5</v>
      </c>
      <c r="N46" s="59">
        <v>0</v>
      </c>
      <c r="O46" s="60">
        <f t="shared" si="3"/>
        <v>5.5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149</v>
      </c>
      <c r="C48" s="81">
        <v>6.5</v>
      </c>
      <c r="D48" s="82">
        <v>1</v>
      </c>
      <c r="E48" s="83">
        <f t="shared" si="4"/>
        <v>7.5</v>
      </c>
      <c r="F48" s="44"/>
      <c r="G48" s="47" t="s">
        <v>104</v>
      </c>
      <c r="H48" s="147" t="s">
        <v>34</v>
      </c>
      <c r="I48" s="148" t="s">
        <v>34</v>
      </c>
      <c r="J48" s="83" t="s">
        <v>34</v>
      </c>
      <c r="K48" s="43"/>
      <c r="L48" s="47" t="s">
        <v>186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5" t="s">
        <v>152</v>
      </c>
      <c r="C49" s="51">
        <v>5.5</v>
      </c>
      <c r="D49" s="77">
        <v>0</v>
      </c>
      <c r="E49" s="76">
        <f t="shared" si="4"/>
        <v>5.5</v>
      </c>
      <c r="F49" s="44"/>
      <c r="G49" s="45" t="s">
        <v>200</v>
      </c>
      <c r="H49" s="142">
        <v>6</v>
      </c>
      <c r="I49" s="143">
        <v>0</v>
      </c>
      <c r="J49" s="63">
        <f t="shared" si="5"/>
        <v>6</v>
      </c>
      <c r="K49" s="43"/>
      <c r="L49" s="46" t="s">
        <v>187</v>
      </c>
      <c r="M49" s="70">
        <v>7.5</v>
      </c>
      <c r="N49" s="71">
        <v>5.5</v>
      </c>
      <c r="O49" s="69">
        <f t="shared" si="3"/>
        <v>13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146</v>
      </c>
      <c r="C50" s="70" t="s">
        <v>37</v>
      </c>
      <c r="D50" s="86" t="s">
        <v>37</v>
      </c>
      <c r="E50" s="63" t="s">
        <v>37</v>
      </c>
      <c r="F50" s="44"/>
      <c r="G50" s="45" t="s">
        <v>229</v>
      </c>
      <c r="H50" s="142">
        <v>6</v>
      </c>
      <c r="I50" s="143">
        <v>-0.5</v>
      </c>
      <c r="J50" s="63">
        <f t="shared" si="5"/>
        <v>5.5</v>
      </c>
      <c r="K50" s="43"/>
      <c r="L50" s="46" t="s">
        <v>205</v>
      </c>
      <c r="M50" s="70">
        <v>5.5</v>
      </c>
      <c r="N50" s="71">
        <v>0</v>
      </c>
      <c r="O50" s="69">
        <f t="shared" si="3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150</v>
      </c>
      <c r="C51" s="70">
        <v>5.5</v>
      </c>
      <c r="D51" s="86">
        <v>0</v>
      </c>
      <c r="E51" s="63">
        <f t="shared" si="4"/>
        <v>5.5</v>
      </c>
      <c r="F51" s="44"/>
      <c r="G51" s="45" t="s">
        <v>105</v>
      </c>
      <c r="H51" s="142">
        <v>5.5</v>
      </c>
      <c r="I51" s="143">
        <v>0</v>
      </c>
      <c r="J51" s="63">
        <f t="shared" si="5"/>
        <v>5.5</v>
      </c>
      <c r="K51" s="43"/>
      <c r="L51" s="46" t="s">
        <v>36</v>
      </c>
      <c r="M51" s="70">
        <v>5</v>
      </c>
      <c r="N51" s="71">
        <v>0</v>
      </c>
      <c r="O51" s="69">
        <f t="shared" si="3"/>
        <v>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145</v>
      </c>
      <c r="C52" s="70">
        <v>6</v>
      </c>
      <c r="D52" s="86">
        <v>-0.5</v>
      </c>
      <c r="E52" s="63">
        <f t="shared" si="4"/>
        <v>5.5</v>
      </c>
      <c r="F52" s="44"/>
      <c r="G52" s="45" t="s">
        <v>201</v>
      </c>
      <c r="H52" s="142">
        <v>7</v>
      </c>
      <c r="I52" s="143">
        <v>3</v>
      </c>
      <c r="J52" s="63">
        <f t="shared" si="5"/>
        <v>10</v>
      </c>
      <c r="K52" s="43"/>
      <c r="L52" s="46" t="s">
        <v>26</v>
      </c>
      <c r="M52" s="70">
        <v>6</v>
      </c>
      <c r="N52" s="71">
        <v>0</v>
      </c>
      <c r="O52" s="69">
        <f t="shared" si="3"/>
        <v>6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155</v>
      </c>
      <c r="C53" s="70">
        <v>6</v>
      </c>
      <c r="D53" s="86">
        <v>-0.5</v>
      </c>
      <c r="E53" s="63">
        <f t="shared" si="4"/>
        <v>5.5</v>
      </c>
      <c r="F53" s="44"/>
      <c r="G53" s="45" t="s">
        <v>108</v>
      </c>
      <c r="H53" s="142">
        <v>6</v>
      </c>
      <c r="I53" s="143">
        <v>0</v>
      </c>
      <c r="J53" s="63">
        <f t="shared" si="5"/>
        <v>6</v>
      </c>
      <c r="K53" s="43"/>
      <c r="L53" s="46" t="s">
        <v>219</v>
      </c>
      <c r="M53" s="70">
        <v>5.5</v>
      </c>
      <c r="N53" s="71">
        <v>-0.5</v>
      </c>
      <c r="O53" s="69">
        <f t="shared" si="3"/>
        <v>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231</v>
      </c>
      <c r="C54" s="70">
        <v>5.5</v>
      </c>
      <c r="D54" s="86">
        <v>0</v>
      </c>
      <c r="E54" s="63">
        <f t="shared" si="4"/>
        <v>5.5</v>
      </c>
      <c r="F54" s="44"/>
      <c r="G54" s="45" t="s">
        <v>110</v>
      </c>
      <c r="H54" s="142">
        <v>5.5</v>
      </c>
      <c r="I54" s="143">
        <v>0</v>
      </c>
      <c r="J54" s="63">
        <f t="shared" si="5"/>
        <v>5.5</v>
      </c>
      <c r="K54" s="43"/>
      <c r="L54" s="45" t="s">
        <v>207</v>
      </c>
      <c r="M54" s="70" t="s">
        <v>34</v>
      </c>
      <c r="N54" s="71" t="s">
        <v>34</v>
      </c>
      <c r="O54" s="69" t="s">
        <v>34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156</v>
      </c>
      <c r="C55" s="70">
        <v>5.5</v>
      </c>
      <c r="D55" s="86">
        <v>0</v>
      </c>
      <c r="E55" s="63">
        <f t="shared" si="4"/>
        <v>5.5</v>
      </c>
      <c r="F55" s="44"/>
      <c r="G55" s="45" t="s">
        <v>109</v>
      </c>
      <c r="H55" s="142">
        <v>6</v>
      </c>
      <c r="I55" s="143">
        <v>0</v>
      </c>
      <c r="J55" s="63">
        <f t="shared" si="5"/>
        <v>6</v>
      </c>
      <c r="K55" s="43"/>
      <c r="L55" s="45" t="s">
        <v>28</v>
      </c>
      <c r="M55" s="70" t="s">
        <v>34</v>
      </c>
      <c r="N55" s="71" t="s">
        <v>34</v>
      </c>
      <c r="O55" s="69" t="s">
        <v>34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158</v>
      </c>
      <c r="C56" s="70">
        <v>5.5</v>
      </c>
      <c r="D56" s="86">
        <v>-0.5</v>
      </c>
      <c r="E56" s="63">
        <f t="shared" si="4"/>
        <v>5</v>
      </c>
      <c r="F56" s="44"/>
      <c r="G56" s="45" t="s">
        <v>217</v>
      </c>
      <c r="H56" s="142">
        <v>6</v>
      </c>
      <c r="I56" s="143">
        <v>-0.5</v>
      </c>
      <c r="J56" s="63">
        <f t="shared" si="5"/>
        <v>5.5</v>
      </c>
      <c r="K56" s="43"/>
      <c r="L56" s="46" t="s">
        <v>24</v>
      </c>
      <c r="M56" s="70">
        <v>5.5</v>
      </c>
      <c r="N56" s="71">
        <v>-0.5</v>
      </c>
      <c r="O56" s="69">
        <f>M56+N56</f>
        <v>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157</v>
      </c>
      <c r="C57" s="152">
        <v>6</v>
      </c>
      <c r="D57" s="153">
        <v>0</v>
      </c>
      <c r="E57" s="63">
        <f t="shared" si="4"/>
        <v>6</v>
      </c>
      <c r="F57" s="44"/>
      <c r="G57" s="45" t="s">
        <v>111</v>
      </c>
      <c r="H57" s="142">
        <v>5.5</v>
      </c>
      <c r="I57" s="143">
        <v>0</v>
      </c>
      <c r="J57" s="63">
        <f t="shared" si="5"/>
        <v>5.5</v>
      </c>
      <c r="K57" s="43"/>
      <c r="L57" s="45" t="s">
        <v>202</v>
      </c>
      <c r="M57" s="70">
        <v>5.5</v>
      </c>
      <c r="N57" s="71">
        <v>-0.5</v>
      </c>
      <c r="O57" s="69">
        <f t="shared" si="3"/>
        <v>5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114</v>
      </c>
      <c r="H58" s="142">
        <v>5.5</v>
      </c>
      <c r="I58" s="143">
        <v>0</v>
      </c>
      <c r="J58" s="63">
        <f t="shared" si="5"/>
        <v>5.5</v>
      </c>
      <c r="K58" s="43"/>
      <c r="L58" s="45" t="s">
        <v>209</v>
      </c>
      <c r="M58" s="70">
        <v>6</v>
      </c>
      <c r="N58" s="71">
        <v>0</v>
      </c>
      <c r="O58" s="69">
        <f t="shared" si="3"/>
        <v>6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112</v>
      </c>
      <c r="H59" s="144">
        <v>5</v>
      </c>
      <c r="I59" s="145">
        <v>0</v>
      </c>
      <c r="J59" s="63">
        <f t="shared" si="5"/>
        <v>5</v>
      </c>
      <c r="K59" s="43"/>
      <c r="L59" s="37" t="s">
        <v>226</v>
      </c>
      <c r="M59" s="127">
        <v>5.5</v>
      </c>
      <c r="N59" s="128">
        <v>0</v>
      </c>
      <c r="O59" s="69">
        <f t="shared" si="3"/>
        <v>5.5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0.5</v>
      </c>
      <c r="D60" s="154">
        <v>0</v>
      </c>
      <c r="E60" s="130">
        <f t="shared" si="4"/>
        <v>0.5</v>
      </c>
      <c r="F60" s="42"/>
      <c r="G60" s="36" t="s">
        <v>116</v>
      </c>
      <c r="H60" s="140">
        <v>1</v>
      </c>
      <c r="I60" s="141">
        <v>0</v>
      </c>
      <c r="J60" s="133">
        <f t="shared" si="5"/>
        <v>1</v>
      </c>
      <c r="K60" s="41"/>
      <c r="L60" s="36" t="s">
        <v>44</v>
      </c>
      <c r="M60" s="58">
        <v>0.5</v>
      </c>
      <c r="N60" s="129">
        <v>0</v>
      </c>
      <c r="O60" s="130">
        <f>M60+N60</f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18.5/3</f>
        <v>6.166666666666667</v>
      </c>
      <c r="D61" s="133">
        <v>0.5</v>
      </c>
      <c r="E61" s="130">
        <f>D61</f>
        <v>0.5</v>
      </c>
      <c r="F61" s="41"/>
      <c r="G61" s="131" t="s">
        <v>19</v>
      </c>
      <c r="H61" s="132">
        <f>19.5/3</f>
        <v>6.5</v>
      </c>
      <c r="I61" s="133">
        <v>1.5</v>
      </c>
      <c r="J61" s="130">
        <f>I61</f>
        <v>1.5</v>
      </c>
      <c r="K61" s="42"/>
      <c r="L61" s="131" t="s">
        <v>19</v>
      </c>
      <c r="M61" s="132">
        <f>18/3</f>
        <v>6</v>
      </c>
      <c r="N61" s="133">
        <v>0.5</v>
      </c>
      <c r="O61" s="130">
        <f>N61</f>
        <v>0.5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C36+C37+C38+C39+C40+C41+C42+C43+C49+C45+C46+C60</f>
        <v>67</v>
      </c>
      <c r="D63" s="108">
        <f>D36+D37+D38+D39+D40+D41+D42+D43+D49+D45+D46+D60+D61</f>
        <v>-2.5</v>
      </c>
      <c r="E63" s="107">
        <f>C63+D63</f>
        <v>64.5</v>
      </c>
      <c r="F63" s="28"/>
      <c r="G63" s="112" t="s">
        <v>2</v>
      </c>
      <c r="H63" s="113">
        <f>H36+H37+H38+H39+H40+H41+H42+H43+H44+H45+H46+H60</f>
        <v>68</v>
      </c>
      <c r="I63" s="114">
        <f>I36+I37+I38+I39+I40+I41+I42+I43+I44+I45+I46+I60+I61</f>
        <v>5</v>
      </c>
      <c r="J63" s="115">
        <f>H63+I63</f>
        <v>73</v>
      </c>
      <c r="K63" s="32"/>
      <c r="L63" s="97" t="s">
        <v>2</v>
      </c>
      <c r="M63" s="98">
        <f>M36+M37+M38+M39+M40+M41+M42+M43+M44+M45+M46+M60</f>
        <v>68.5</v>
      </c>
      <c r="N63" s="99">
        <f>N36+N37+N38+N39+N40+N41+N42+N43+N44+N45+N46+N60+N61</f>
        <v>10.5</v>
      </c>
      <c r="O63" s="100">
        <f>M63+N63</f>
        <v>79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16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80</v>
      </c>
      <c r="C5" s="135">
        <v>6.5</v>
      </c>
      <c r="D5" s="136">
        <v>1</v>
      </c>
      <c r="E5" s="137">
        <f>C5+D5</f>
        <v>7.5</v>
      </c>
      <c r="F5" s="41"/>
      <c r="G5" s="34" t="s">
        <v>45</v>
      </c>
      <c r="H5" s="48">
        <v>6.5</v>
      </c>
      <c r="I5" s="49">
        <v>1</v>
      </c>
      <c r="J5" s="50">
        <f>H5+I5</f>
        <v>7.5</v>
      </c>
      <c r="K5" s="42"/>
      <c r="L5" s="34" t="s">
        <v>117</v>
      </c>
      <c r="M5" s="48">
        <v>6</v>
      </c>
      <c r="N5" s="75">
        <v>-1</v>
      </c>
      <c r="O5" s="137">
        <f>M5+N5</f>
        <v>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89</v>
      </c>
      <c r="C6" s="138">
        <v>5</v>
      </c>
      <c r="D6" s="139">
        <v>0</v>
      </c>
      <c r="E6" s="76">
        <f aca="true" t="shared" si="0" ref="E6:E29">C6+D6</f>
        <v>5</v>
      </c>
      <c r="F6" s="41"/>
      <c r="G6" s="35" t="s">
        <v>48</v>
      </c>
      <c r="H6" s="51">
        <v>6.5</v>
      </c>
      <c r="I6" s="52">
        <v>0</v>
      </c>
      <c r="J6" s="53">
        <f>H6+I6</f>
        <v>6.5</v>
      </c>
      <c r="K6" s="42"/>
      <c r="L6" s="35" t="s">
        <v>193</v>
      </c>
      <c r="M6" s="51">
        <v>5.5</v>
      </c>
      <c r="N6" s="77">
        <v>0</v>
      </c>
      <c r="O6" s="76">
        <f aca="true" t="shared" si="1" ref="O6:O29">M6+N6</f>
        <v>5.5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71</v>
      </c>
      <c r="C7" s="138">
        <v>6.5</v>
      </c>
      <c r="D7" s="139">
        <v>0</v>
      </c>
      <c r="E7" s="76">
        <f t="shared" si="0"/>
        <v>6.5</v>
      </c>
      <c r="F7" s="41"/>
      <c r="G7" s="35" t="s">
        <v>64</v>
      </c>
      <c r="H7" s="51">
        <v>6.5</v>
      </c>
      <c r="I7" s="52">
        <v>0</v>
      </c>
      <c r="J7" s="53">
        <f aca="true" t="shared" si="2" ref="J7:J29">H7+I7</f>
        <v>6.5</v>
      </c>
      <c r="K7" s="42"/>
      <c r="L7" s="35" t="s">
        <v>119</v>
      </c>
      <c r="M7" s="51">
        <v>5.5</v>
      </c>
      <c r="N7" s="77">
        <v>-0.5</v>
      </c>
      <c r="O7" s="76">
        <f t="shared" si="1"/>
        <v>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6.5</v>
      </c>
      <c r="D8" s="139">
        <v>0</v>
      </c>
      <c r="E8" s="76">
        <f t="shared" si="0"/>
        <v>6.5</v>
      </c>
      <c r="F8" s="41"/>
      <c r="G8" s="54" t="s">
        <v>222</v>
      </c>
      <c r="H8" s="55">
        <v>5</v>
      </c>
      <c r="I8" s="56">
        <v>-1.5</v>
      </c>
      <c r="J8" s="57">
        <f t="shared" si="2"/>
        <v>3.5</v>
      </c>
      <c r="K8" s="42"/>
      <c r="L8" s="35" t="s">
        <v>180</v>
      </c>
      <c r="M8" s="51">
        <v>6</v>
      </c>
      <c r="N8" s="77">
        <v>0</v>
      </c>
      <c r="O8" s="76">
        <f t="shared" si="1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7</v>
      </c>
      <c r="D9" s="139">
        <v>3</v>
      </c>
      <c r="E9" s="76">
        <f t="shared" si="0"/>
        <v>10</v>
      </c>
      <c r="F9" s="41"/>
      <c r="G9" s="35" t="s">
        <v>51</v>
      </c>
      <c r="H9" s="51">
        <v>6</v>
      </c>
      <c r="I9" s="52">
        <v>0</v>
      </c>
      <c r="J9" s="53">
        <f t="shared" si="2"/>
        <v>6</v>
      </c>
      <c r="K9" s="42"/>
      <c r="L9" s="35" t="s">
        <v>121</v>
      </c>
      <c r="M9" s="51">
        <v>8</v>
      </c>
      <c r="N9" s="77">
        <v>9</v>
      </c>
      <c r="O9" s="76">
        <f t="shared" si="1"/>
        <v>17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6</v>
      </c>
      <c r="D10" s="139">
        <v>0</v>
      </c>
      <c r="E10" s="76">
        <f t="shared" si="0"/>
        <v>6</v>
      </c>
      <c r="F10" s="41"/>
      <c r="G10" s="35" t="s">
        <v>62</v>
      </c>
      <c r="H10" s="51">
        <v>5</v>
      </c>
      <c r="I10" s="52">
        <v>0</v>
      </c>
      <c r="J10" s="53">
        <f t="shared" si="2"/>
        <v>5</v>
      </c>
      <c r="K10" s="42"/>
      <c r="L10" s="35" t="s">
        <v>122</v>
      </c>
      <c r="M10" s="51">
        <v>6</v>
      </c>
      <c r="N10" s="77">
        <v>-0.5</v>
      </c>
      <c r="O10" s="76">
        <f t="shared" si="1"/>
        <v>5.5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5.5</v>
      </c>
      <c r="D11" s="139">
        <v>0</v>
      </c>
      <c r="E11" s="76">
        <f t="shared" si="0"/>
        <v>5.5</v>
      </c>
      <c r="F11" s="41"/>
      <c r="G11" s="35" t="s">
        <v>195</v>
      </c>
      <c r="H11" s="51">
        <v>6</v>
      </c>
      <c r="I11" s="52">
        <v>0</v>
      </c>
      <c r="J11" s="53">
        <f t="shared" si="2"/>
        <v>6</v>
      </c>
      <c r="K11" s="42"/>
      <c r="L11" s="35" t="s">
        <v>123</v>
      </c>
      <c r="M11" s="51">
        <v>6</v>
      </c>
      <c r="N11" s="77">
        <v>0</v>
      </c>
      <c r="O11" s="76">
        <f t="shared" si="1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86</v>
      </c>
      <c r="C12" s="138">
        <v>6.5</v>
      </c>
      <c r="D12" s="139">
        <v>0</v>
      </c>
      <c r="E12" s="76">
        <f t="shared" si="0"/>
        <v>6.5</v>
      </c>
      <c r="F12" s="41"/>
      <c r="G12" s="35" t="s">
        <v>221</v>
      </c>
      <c r="H12" s="51" t="s">
        <v>31</v>
      </c>
      <c r="I12" s="52" t="s">
        <v>31</v>
      </c>
      <c r="J12" s="53" t="s">
        <v>31</v>
      </c>
      <c r="K12" s="42"/>
      <c r="L12" s="35" t="s">
        <v>124</v>
      </c>
      <c r="M12" s="51">
        <v>5</v>
      </c>
      <c r="N12" s="77">
        <v>-0.5</v>
      </c>
      <c r="O12" s="76">
        <f t="shared" si="1"/>
        <v>4.5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7.5</v>
      </c>
      <c r="D13" s="139">
        <v>6</v>
      </c>
      <c r="E13" s="76">
        <f t="shared" si="0"/>
        <v>13.5</v>
      </c>
      <c r="F13" s="41"/>
      <c r="G13" s="35" t="s">
        <v>53</v>
      </c>
      <c r="H13" s="51">
        <v>5</v>
      </c>
      <c r="I13" s="52">
        <v>0</v>
      </c>
      <c r="J13" s="53">
        <f t="shared" si="2"/>
        <v>5</v>
      </c>
      <c r="K13" s="42"/>
      <c r="L13" s="35" t="s">
        <v>126</v>
      </c>
      <c r="M13" s="51">
        <v>7</v>
      </c>
      <c r="N13" s="77">
        <v>3</v>
      </c>
      <c r="O13" s="76">
        <f t="shared" si="1"/>
        <v>10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5.5</v>
      </c>
      <c r="D14" s="139">
        <v>0</v>
      </c>
      <c r="E14" s="76">
        <f t="shared" si="0"/>
        <v>5.5</v>
      </c>
      <c r="F14" s="41"/>
      <c r="G14" s="35" t="s">
        <v>54</v>
      </c>
      <c r="H14" s="51">
        <v>7.5</v>
      </c>
      <c r="I14" s="52">
        <v>3</v>
      </c>
      <c r="J14" s="53">
        <f t="shared" si="2"/>
        <v>10.5</v>
      </c>
      <c r="K14" s="42"/>
      <c r="L14" s="35" t="s">
        <v>168</v>
      </c>
      <c r="M14" s="51">
        <v>6.5</v>
      </c>
      <c r="N14" s="77">
        <v>1</v>
      </c>
      <c r="O14" s="76">
        <f t="shared" si="1"/>
        <v>7.5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79</v>
      </c>
      <c r="C15" s="140">
        <v>6</v>
      </c>
      <c r="D15" s="141">
        <v>-0.5</v>
      </c>
      <c r="E15" s="79">
        <f t="shared" si="0"/>
        <v>5.5</v>
      </c>
      <c r="F15" s="41"/>
      <c r="G15" s="36" t="s">
        <v>59</v>
      </c>
      <c r="H15" s="58">
        <v>5</v>
      </c>
      <c r="I15" s="59">
        <v>-0.5</v>
      </c>
      <c r="J15" s="60">
        <f t="shared" si="2"/>
        <v>4.5</v>
      </c>
      <c r="K15" s="42"/>
      <c r="L15" s="36" t="s">
        <v>128</v>
      </c>
      <c r="M15" s="58" t="s">
        <v>31</v>
      </c>
      <c r="N15" s="78" t="s">
        <v>31</v>
      </c>
      <c r="O15" s="79" t="s">
        <v>31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169</v>
      </c>
      <c r="C17" s="147">
        <v>6</v>
      </c>
      <c r="D17" s="148">
        <v>-6</v>
      </c>
      <c r="E17" s="83">
        <f t="shared" si="0"/>
        <v>0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81</v>
      </c>
      <c r="C18" s="142">
        <v>4.5</v>
      </c>
      <c r="D18" s="143">
        <v>0</v>
      </c>
      <c r="E18" s="63">
        <f t="shared" si="0"/>
        <v>4.5</v>
      </c>
      <c r="F18" s="43"/>
      <c r="G18" s="45" t="s">
        <v>57</v>
      </c>
      <c r="H18" s="70" t="s">
        <v>37</v>
      </c>
      <c r="I18" s="71" t="s">
        <v>37</v>
      </c>
      <c r="J18" s="69" t="s">
        <v>37</v>
      </c>
      <c r="K18" s="44"/>
      <c r="L18" s="35" t="s">
        <v>167</v>
      </c>
      <c r="M18" s="51">
        <v>7</v>
      </c>
      <c r="N18" s="77">
        <v>2</v>
      </c>
      <c r="O18" s="76">
        <f t="shared" si="1"/>
        <v>9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171</v>
      </c>
      <c r="C19" s="142">
        <v>5</v>
      </c>
      <c r="D19" s="143">
        <v>-0.5</v>
      </c>
      <c r="E19" s="63">
        <f t="shared" si="0"/>
        <v>4.5</v>
      </c>
      <c r="F19" s="43"/>
      <c r="G19" s="45" t="s">
        <v>58</v>
      </c>
      <c r="H19" s="70">
        <v>5.5</v>
      </c>
      <c r="I19" s="71">
        <v>0</v>
      </c>
      <c r="J19" s="69">
        <f t="shared" si="2"/>
        <v>5.5</v>
      </c>
      <c r="K19" s="44"/>
      <c r="L19" s="45" t="s">
        <v>182</v>
      </c>
      <c r="M19" s="70">
        <v>7</v>
      </c>
      <c r="N19" s="86">
        <v>1</v>
      </c>
      <c r="O19" s="63">
        <f t="shared" si="1"/>
        <v>8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83</v>
      </c>
      <c r="C20" s="142">
        <v>5</v>
      </c>
      <c r="D20" s="143">
        <v>-0.5</v>
      </c>
      <c r="E20" s="63">
        <f t="shared" si="0"/>
        <v>4.5</v>
      </c>
      <c r="F20" s="43"/>
      <c r="G20" s="45" t="s">
        <v>55</v>
      </c>
      <c r="H20" s="70" t="s">
        <v>34</v>
      </c>
      <c r="I20" s="71" t="s">
        <v>34</v>
      </c>
      <c r="J20" s="69" t="s">
        <v>34</v>
      </c>
      <c r="K20" s="44"/>
      <c r="L20" s="45" t="s">
        <v>230</v>
      </c>
      <c r="M20" s="70">
        <v>6.5</v>
      </c>
      <c r="N20" s="86">
        <v>0</v>
      </c>
      <c r="O20" s="63">
        <f t="shared" si="1"/>
        <v>6.5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76</v>
      </c>
      <c r="C21" s="142" t="s">
        <v>34</v>
      </c>
      <c r="D21" s="143" t="s">
        <v>34</v>
      </c>
      <c r="E21" s="63" t="s">
        <v>34</v>
      </c>
      <c r="F21" s="43"/>
      <c r="G21" s="35" t="s">
        <v>212</v>
      </c>
      <c r="H21" s="51">
        <v>6</v>
      </c>
      <c r="I21" s="52">
        <v>-0.5</v>
      </c>
      <c r="J21" s="53">
        <f t="shared" si="2"/>
        <v>5.5</v>
      </c>
      <c r="K21" s="44"/>
      <c r="L21" s="45" t="s">
        <v>216</v>
      </c>
      <c r="M21" s="70">
        <v>5</v>
      </c>
      <c r="N21" s="86">
        <v>0</v>
      </c>
      <c r="O21" s="63">
        <f t="shared" si="1"/>
        <v>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190</v>
      </c>
      <c r="C22" s="142" t="s">
        <v>34</v>
      </c>
      <c r="D22" s="143" t="s">
        <v>34</v>
      </c>
      <c r="E22" s="63" t="s">
        <v>34</v>
      </c>
      <c r="F22" s="43"/>
      <c r="G22" s="45" t="s">
        <v>211</v>
      </c>
      <c r="H22" s="70">
        <v>7</v>
      </c>
      <c r="I22" s="71">
        <v>6</v>
      </c>
      <c r="J22" s="69">
        <f t="shared" si="2"/>
        <v>13</v>
      </c>
      <c r="K22" s="44"/>
      <c r="L22" s="45" t="s">
        <v>183</v>
      </c>
      <c r="M22" s="70" t="s">
        <v>34</v>
      </c>
      <c r="N22" s="86" t="s">
        <v>34</v>
      </c>
      <c r="O22" s="63" t="s">
        <v>34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88</v>
      </c>
      <c r="C23" s="142">
        <v>5</v>
      </c>
      <c r="D23" s="143">
        <v>0</v>
      </c>
      <c r="E23" s="63">
        <f t="shared" si="0"/>
        <v>5</v>
      </c>
      <c r="F23" s="43"/>
      <c r="G23" s="45" t="s">
        <v>60</v>
      </c>
      <c r="H23" s="70">
        <v>5.5</v>
      </c>
      <c r="I23" s="71">
        <v>0</v>
      </c>
      <c r="J23" s="69">
        <f t="shared" si="2"/>
        <v>5.5</v>
      </c>
      <c r="K23" s="44"/>
      <c r="L23" s="45" t="s">
        <v>118</v>
      </c>
      <c r="M23" s="70">
        <v>6.5</v>
      </c>
      <c r="N23" s="86">
        <v>0</v>
      </c>
      <c r="O23" s="63">
        <f t="shared" si="1"/>
        <v>6.5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87</v>
      </c>
      <c r="C24" s="142">
        <v>5.5</v>
      </c>
      <c r="D24" s="143">
        <v>0</v>
      </c>
      <c r="E24" s="63">
        <f t="shared" si="0"/>
        <v>5.5</v>
      </c>
      <c r="F24" s="43"/>
      <c r="G24" s="45" t="s">
        <v>52</v>
      </c>
      <c r="H24" s="70">
        <v>6</v>
      </c>
      <c r="I24" s="71">
        <v>0</v>
      </c>
      <c r="J24" s="69">
        <f t="shared" si="2"/>
        <v>6</v>
      </c>
      <c r="K24" s="44"/>
      <c r="L24" s="45" t="s">
        <v>120</v>
      </c>
      <c r="M24" s="70" t="s">
        <v>34</v>
      </c>
      <c r="N24" s="86" t="s">
        <v>34</v>
      </c>
      <c r="O24" s="63" t="s">
        <v>34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232</v>
      </c>
      <c r="C25" s="142">
        <v>6</v>
      </c>
      <c r="D25" s="143">
        <v>0</v>
      </c>
      <c r="E25" s="63">
        <f t="shared" si="0"/>
        <v>6</v>
      </c>
      <c r="F25" s="43"/>
      <c r="G25" s="45" t="s">
        <v>67</v>
      </c>
      <c r="H25" s="70" t="s">
        <v>34</v>
      </c>
      <c r="I25" s="71" t="s">
        <v>34</v>
      </c>
      <c r="J25" s="69" t="s">
        <v>34</v>
      </c>
      <c r="K25" s="44"/>
      <c r="L25" s="45" t="s">
        <v>133</v>
      </c>
      <c r="M25" s="70">
        <v>5</v>
      </c>
      <c r="N25" s="86">
        <v>0</v>
      </c>
      <c r="O25" s="63">
        <f t="shared" si="1"/>
        <v>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214</v>
      </c>
      <c r="C26" s="142">
        <v>5.5</v>
      </c>
      <c r="D26" s="143">
        <v>0</v>
      </c>
      <c r="E26" s="63">
        <f t="shared" si="0"/>
        <v>5.5</v>
      </c>
      <c r="F26" s="43"/>
      <c r="G26" s="45" t="s">
        <v>66</v>
      </c>
      <c r="H26" s="70">
        <v>6.5</v>
      </c>
      <c r="I26" s="71">
        <v>1</v>
      </c>
      <c r="J26" s="69">
        <f t="shared" si="2"/>
        <v>7.5</v>
      </c>
      <c r="K26" s="44"/>
      <c r="L26" s="45" t="s">
        <v>136</v>
      </c>
      <c r="M26" s="70" t="s">
        <v>34</v>
      </c>
      <c r="N26" s="86" t="s">
        <v>34</v>
      </c>
      <c r="O26" s="63" t="s">
        <v>34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233</v>
      </c>
      <c r="C27" s="142">
        <v>6.5</v>
      </c>
      <c r="D27" s="143">
        <v>0</v>
      </c>
      <c r="E27" s="63">
        <f t="shared" si="0"/>
        <v>6.5</v>
      </c>
      <c r="F27" s="43"/>
      <c r="G27" s="45" t="s">
        <v>46</v>
      </c>
      <c r="H27" s="70">
        <v>6.5</v>
      </c>
      <c r="I27" s="71">
        <v>0</v>
      </c>
      <c r="J27" s="69">
        <f t="shared" si="2"/>
        <v>6.5</v>
      </c>
      <c r="K27" s="44"/>
      <c r="L27" s="45" t="s">
        <v>136</v>
      </c>
      <c r="M27" s="70" t="s">
        <v>34</v>
      </c>
      <c r="N27" s="86" t="s">
        <v>34</v>
      </c>
      <c r="O27" s="63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192</v>
      </c>
      <c r="C28" s="144">
        <v>6</v>
      </c>
      <c r="D28" s="145">
        <v>0</v>
      </c>
      <c r="E28" s="63">
        <f t="shared" si="0"/>
        <v>6</v>
      </c>
      <c r="F28" s="43"/>
      <c r="G28" s="37" t="s">
        <v>65</v>
      </c>
      <c r="H28" s="127" t="s">
        <v>34</v>
      </c>
      <c r="I28" s="128" t="s">
        <v>34</v>
      </c>
      <c r="J28" s="69" t="s">
        <v>34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0</v>
      </c>
      <c r="D29" s="141">
        <v>0</v>
      </c>
      <c r="E29" s="89">
        <f t="shared" si="0"/>
        <v>0</v>
      </c>
      <c r="F29" s="41"/>
      <c r="G29" s="36" t="s">
        <v>68</v>
      </c>
      <c r="H29" s="58">
        <v>-2</v>
      </c>
      <c r="I29" s="59">
        <v>0</v>
      </c>
      <c r="J29" s="74">
        <f t="shared" si="2"/>
        <v>-2</v>
      </c>
      <c r="K29" s="42"/>
      <c r="L29" s="36" t="s">
        <v>137</v>
      </c>
      <c r="M29" s="58">
        <v>0.5</v>
      </c>
      <c r="N29" s="78">
        <v>0</v>
      </c>
      <c r="O29" s="89">
        <f t="shared" si="1"/>
        <v>0.5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18/3</f>
        <v>6</v>
      </c>
      <c r="D30" s="133">
        <v>0.5</v>
      </c>
      <c r="E30" s="130">
        <f>D30</f>
        <v>0.5</v>
      </c>
      <c r="F30" s="41"/>
      <c r="G30" s="131" t="s">
        <v>19</v>
      </c>
      <c r="H30" s="132">
        <f>18/3</f>
        <v>6</v>
      </c>
      <c r="I30" s="133">
        <v>0.5</v>
      </c>
      <c r="J30" s="130">
        <f>I30</f>
        <v>0.5</v>
      </c>
      <c r="K30" s="42"/>
      <c r="L30" s="131" t="s">
        <v>19</v>
      </c>
      <c r="M30" s="132">
        <f>17/3</f>
        <v>5.666666666666667</v>
      </c>
      <c r="N30" s="134">
        <v>0</v>
      </c>
      <c r="O30" s="130" t="s">
        <v>228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C5+C6+C7+C8+C9+C10+C11+C12+C13+C14+C15+C29</f>
        <v>68.5</v>
      </c>
      <c r="D32" s="118">
        <f>D5+D6+D7+D8+D9+D10+D11+D12+D13+D14+D15+D29+D30</f>
        <v>10</v>
      </c>
      <c r="E32" s="117">
        <f>C32+D32</f>
        <v>78.5</v>
      </c>
      <c r="F32" s="24"/>
      <c r="G32" s="125" t="s">
        <v>2</v>
      </c>
      <c r="H32" s="124">
        <f>H5+H6+H7+H8+H9+H10+H11+H21+H13+H14+H15+H29</f>
        <v>63</v>
      </c>
      <c r="I32" s="123">
        <f>I5+I6+I7+I8+I9+I10+I11+I21+I13+I14+I15+I29+I30</f>
        <v>2</v>
      </c>
      <c r="J32" s="122">
        <f>H32+I32</f>
        <v>65</v>
      </c>
      <c r="K32" s="30"/>
      <c r="L32" s="102" t="s">
        <v>2</v>
      </c>
      <c r="M32" s="103">
        <f>M5+M6+M7+M8+M9+M10+M11+M12+M13+M14+M18+M29</f>
        <v>69</v>
      </c>
      <c r="N32" s="104">
        <f>N5+N6+N7+N8+N9+N10+N11+N12+N13+N14+N18+N29+N30</f>
        <v>12.5</v>
      </c>
      <c r="O32" s="105">
        <f>M32+N32</f>
        <v>81.5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149</v>
      </c>
      <c r="C36" s="48">
        <v>6.5</v>
      </c>
      <c r="D36" s="75">
        <v>1</v>
      </c>
      <c r="E36" s="137">
        <f>C36+D36</f>
        <v>7.5</v>
      </c>
      <c r="F36" s="42"/>
      <c r="G36" s="34" t="s">
        <v>93</v>
      </c>
      <c r="H36" s="135" t="s">
        <v>31</v>
      </c>
      <c r="I36" s="136" t="s">
        <v>31</v>
      </c>
      <c r="J36" s="137" t="s">
        <v>31</v>
      </c>
      <c r="K36" s="41"/>
      <c r="L36" s="34" t="s">
        <v>161</v>
      </c>
      <c r="M36" s="48">
        <v>6.5</v>
      </c>
      <c r="N36" s="49">
        <v>1</v>
      </c>
      <c r="O36" s="53">
        <f aca="true" t="shared" si="3" ref="O36:O59">M36+N36</f>
        <v>7.5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5.5</v>
      </c>
      <c r="D37" s="77">
        <v>0</v>
      </c>
      <c r="E37" s="76">
        <f aca="true" t="shared" si="4" ref="E37:E60">C37+D37</f>
        <v>5.5</v>
      </c>
      <c r="F37" s="42"/>
      <c r="G37" s="35" t="s">
        <v>94</v>
      </c>
      <c r="H37" s="138" t="s">
        <v>31</v>
      </c>
      <c r="I37" s="139" t="s">
        <v>31</v>
      </c>
      <c r="J37" s="76" t="s">
        <v>31</v>
      </c>
      <c r="K37" s="41"/>
      <c r="L37" s="35" t="s">
        <v>23</v>
      </c>
      <c r="M37" s="51">
        <v>6.5</v>
      </c>
      <c r="N37" s="52">
        <v>0</v>
      </c>
      <c r="O37" s="53">
        <f t="shared" si="3"/>
        <v>6.5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141</v>
      </c>
      <c r="C38" s="51">
        <v>6</v>
      </c>
      <c r="D38" s="77">
        <v>0</v>
      </c>
      <c r="E38" s="76">
        <f t="shared" si="4"/>
        <v>6</v>
      </c>
      <c r="F38" s="42"/>
      <c r="G38" s="35" t="s">
        <v>172</v>
      </c>
      <c r="H38" s="138" t="s">
        <v>31</v>
      </c>
      <c r="I38" s="139" t="s">
        <v>31</v>
      </c>
      <c r="J38" s="76" t="s">
        <v>31</v>
      </c>
      <c r="K38" s="41"/>
      <c r="L38" s="35" t="s">
        <v>209</v>
      </c>
      <c r="M38" s="51">
        <v>6</v>
      </c>
      <c r="N38" s="52">
        <v>0</v>
      </c>
      <c r="O38" s="53">
        <f t="shared" si="3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179</v>
      </c>
      <c r="C39" s="51">
        <v>5</v>
      </c>
      <c r="D39" s="77">
        <v>1</v>
      </c>
      <c r="E39" s="76">
        <f t="shared" si="4"/>
        <v>6</v>
      </c>
      <c r="F39" s="42"/>
      <c r="G39" s="35" t="s">
        <v>95</v>
      </c>
      <c r="H39" s="138">
        <v>5.5</v>
      </c>
      <c r="I39" s="139">
        <v>0</v>
      </c>
      <c r="J39" s="76">
        <f aca="true" t="shared" si="5" ref="J39:J60">H39+I39</f>
        <v>5.5</v>
      </c>
      <c r="K39" s="41"/>
      <c r="L39" s="35" t="s">
        <v>220</v>
      </c>
      <c r="M39" s="51">
        <v>6.5</v>
      </c>
      <c r="N39" s="52">
        <v>0</v>
      </c>
      <c r="O39" s="53">
        <f t="shared" si="3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155</v>
      </c>
      <c r="C40" s="51">
        <v>6</v>
      </c>
      <c r="D40" s="77">
        <v>0</v>
      </c>
      <c r="E40" s="76">
        <f t="shared" si="4"/>
        <v>6</v>
      </c>
      <c r="F40" s="42"/>
      <c r="G40" s="35" t="s">
        <v>96</v>
      </c>
      <c r="H40" s="138">
        <v>6</v>
      </c>
      <c r="I40" s="139">
        <v>0</v>
      </c>
      <c r="J40" s="76">
        <f t="shared" si="5"/>
        <v>6</v>
      </c>
      <c r="K40" s="41"/>
      <c r="L40" s="35" t="s">
        <v>29</v>
      </c>
      <c r="M40" s="51">
        <v>5.5</v>
      </c>
      <c r="N40" s="52">
        <v>0</v>
      </c>
      <c r="O40" s="53">
        <f t="shared" si="3"/>
        <v>5.5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5.5</v>
      </c>
      <c r="D41" s="77">
        <v>0</v>
      </c>
      <c r="E41" s="76">
        <f t="shared" si="4"/>
        <v>5.5</v>
      </c>
      <c r="F41" s="42"/>
      <c r="G41" s="35" t="s">
        <v>98</v>
      </c>
      <c r="H41" s="138">
        <v>5.5</v>
      </c>
      <c r="I41" s="139">
        <v>0</v>
      </c>
      <c r="J41" s="76">
        <f t="shared" si="5"/>
        <v>5.5</v>
      </c>
      <c r="K41" s="41"/>
      <c r="L41" s="35" t="s">
        <v>163</v>
      </c>
      <c r="M41" s="51">
        <v>5.5</v>
      </c>
      <c r="N41" s="52">
        <v>0</v>
      </c>
      <c r="O41" s="53">
        <f t="shared" si="3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144</v>
      </c>
      <c r="C42" s="51">
        <v>6</v>
      </c>
      <c r="D42" s="77">
        <v>0</v>
      </c>
      <c r="E42" s="76">
        <f t="shared" si="4"/>
        <v>6</v>
      </c>
      <c r="F42" s="42"/>
      <c r="G42" s="35" t="s">
        <v>108</v>
      </c>
      <c r="H42" s="138">
        <v>6.5</v>
      </c>
      <c r="I42" s="139">
        <v>0.5</v>
      </c>
      <c r="J42" s="76">
        <f t="shared" si="5"/>
        <v>7</v>
      </c>
      <c r="K42" s="41"/>
      <c r="L42" s="35" t="s">
        <v>219</v>
      </c>
      <c r="M42" s="51">
        <v>5.5</v>
      </c>
      <c r="N42" s="52">
        <v>0</v>
      </c>
      <c r="O42" s="53">
        <f t="shared" si="3"/>
        <v>5.5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234</v>
      </c>
      <c r="C43" s="51">
        <v>5.5</v>
      </c>
      <c r="D43" s="77">
        <v>-0.5</v>
      </c>
      <c r="E43" s="76">
        <f t="shared" si="4"/>
        <v>5</v>
      </c>
      <c r="F43" s="42"/>
      <c r="G43" s="35" t="s">
        <v>97</v>
      </c>
      <c r="H43" s="138">
        <v>5.5</v>
      </c>
      <c r="I43" s="139">
        <v>-0.5</v>
      </c>
      <c r="J43" s="76">
        <f t="shared" si="5"/>
        <v>5</v>
      </c>
      <c r="K43" s="41"/>
      <c r="L43" s="35" t="s">
        <v>224</v>
      </c>
      <c r="M43" s="51">
        <v>6.5</v>
      </c>
      <c r="N43" s="52">
        <v>0</v>
      </c>
      <c r="O43" s="53">
        <f t="shared" si="3"/>
        <v>6.5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142</v>
      </c>
      <c r="C44" s="51">
        <v>5.5</v>
      </c>
      <c r="D44" s="77">
        <v>-1.5</v>
      </c>
      <c r="E44" s="76">
        <f t="shared" si="4"/>
        <v>4</v>
      </c>
      <c r="F44" s="42"/>
      <c r="G44" s="35" t="s">
        <v>101</v>
      </c>
      <c r="H44" s="138">
        <v>5</v>
      </c>
      <c r="I44" s="139">
        <v>0</v>
      </c>
      <c r="J44" s="76">
        <f t="shared" si="5"/>
        <v>5</v>
      </c>
      <c r="K44" s="41"/>
      <c r="L44" s="35" t="s">
        <v>30</v>
      </c>
      <c r="M44" s="51">
        <v>5.5</v>
      </c>
      <c r="N44" s="52">
        <v>0</v>
      </c>
      <c r="O44" s="53">
        <f t="shared" si="3"/>
        <v>5.5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5</v>
      </c>
      <c r="D45" s="77">
        <v>0</v>
      </c>
      <c r="E45" s="76">
        <f t="shared" si="4"/>
        <v>5</v>
      </c>
      <c r="F45" s="42"/>
      <c r="G45" s="35" t="s">
        <v>200</v>
      </c>
      <c r="H45" s="138">
        <v>5.5</v>
      </c>
      <c r="I45" s="139">
        <v>0</v>
      </c>
      <c r="J45" s="76">
        <f t="shared" si="5"/>
        <v>5.5</v>
      </c>
      <c r="K45" s="41"/>
      <c r="L45" s="35" t="s">
        <v>205</v>
      </c>
      <c r="M45" s="51">
        <v>6.5</v>
      </c>
      <c r="N45" s="52">
        <v>0</v>
      </c>
      <c r="O45" s="53">
        <f t="shared" si="3"/>
        <v>6.5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7.5</v>
      </c>
      <c r="D46" s="78">
        <v>5</v>
      </c>
      <c r="E46" s="79">
        <f t="shared" si="4"/>
        <v>12.5</v>
      </c>
      <c r="F46" s="42"/>
      <c r="G46" s="36" t="s">
        <v>103</v>
      </c>
      <c r="H46" s="140">
        <v>6</v>
      </c>
      <c r="I46" s="141">
        <v>0</v>
      </c>
      <c r="J46" s="146">
        <f t="shared" si="5"/>
        <v>6</v>
      </c>
      <c r="K46" s="41"/>
      <c r="L46" s="36" t="s">
        <v>204</v>
      </c>
      <c r="M46" s="58">
        <v>6</v>
      </c>
      <c r="N46" s="59">
        <v>0</v>
      </c>
      <c r="O46" s="60">
        <f>M46+N46</f>
        <v>6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138</v>
      </c>
      <c r="C48" s="81">
        <v>6</v>
      </c>
      <c r="D48" s="82">
        <v>-2</v>
      </c>
      <c r="E48" s="83">
        <f t="shared" si="4"/>
        <v>4</v>
      </c>
      <c r="F48" s="44"/>
      <c r="G48" s="34" t="s">
        <v>104</v>
      </c>
      <c r="H48" s="135">
        <v>5.5</v>
      </c>
      <c r="I48" s="136">
        <v>-1</v>
      </c>
      <c r="J48" s="137">
        <f>H48+I48</f>
        <v>4.5</v>
      </c>
      <c r="K48" s="43"/>
      <c r="L48" s="155" t="s">
        <v>223</v>
      </c>
      <c r="M48" s="81">
        <v>6</v>
      </c>
      <c r="N48" s="126">
        <v>-2</v>
      </c>
      <c r="O48" s="66">
        <f>M48+N48</f>
        <v>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152</v>
      </c>
      <c r="C49" s="70">
        <v>5</v>
      </c>
      <c r="D49" s="86">
        <v>0</v>
      </c>
      <c r="E49" s="63">
        <f t="shared" si="4"/>
        <v>5</v>
      </c>
      <c r="F49" s="44"/>
      <c r="G49" s="45" t="s">
        <v>102</v>
      </c>
      <c r="H49" s="142">
        <v>5.5</v>
      </c>
      <c r="I49" s="143">
        <v>-2</v>
      </c>
      <c r="J49" s="63">
        <f t="shared" si="5"/>
        <v>3.5</v>
      </c>
      <c r="K49" s="43"/>
      <c r="L49" s="46" t="s">
        <v>36</v>
      </c>
      <c r="M49" s="90">
        <v>6.5</v>
      </c>
      <c r="N49" s="91">
        <v>0</v>
      </c>
      <c r="O49" s="96">
        <f t="shared" si="3"/>
        <v>6.5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146</v>
      </c>
      <c r="C50" s="70" t="s">
        <v>34</v>
      </c>
      <c r="D50" s="86" t="s">
        <v>34</v>
      </c>
      <c r="E50" s="63" t="s">
        <v>34</v>
      </c>
      <c r="F50" s="44"/>
      <c r="G50" s="45" t="s">
        <v>229</v>
      </c>
      <c r="H50" s="142">
        <v>5</v>
      </c>
      <c r="I50" s="143">
        <v>0</v>
      </c>
      <c r="J50" s="63">
        <f t="shared" si="5"/>
        <v>5</v>
      </c>
      <c r="K50" s="43"/>
      <c r="L50" s="45" t="s">
        <v>32</v>
      </c>
      <c r="M50" s="70" t="s">
        <v>34</v>
      </c>
      <c r="N50" s="71" t="s">
        <v>34</v>
      </c>
      <c r="O50" s="69" t="s">
        <v>34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151</v>
      </c>
      <c r="C51" s="70" t="s">
        <v>34</v>
      </c>
      <c r="D51" s="86" t="s">
        <v>34</v>
      </c>
      <c r="E51" s="63" t="s">
        <v>34</v>
      </c>
      <c r="F51" s="44"/>
      <c r="G51" s="45" t="s">
        <v>105</v>
      </c>
      <c r="H51" s="142" t="s">
        <v>34</v>
      </c>
      <c r="I51" s="143" t="s">
        <v>34</v>
      </c>
      <c r="J51" s="63" t="s">
        <v>34</v>
      </c>
      <c r="K51" s="43"/>
      <c r="L51" s="45" t="s">
        <v>187</v>
      </c>
      <c r="M51" s="70">
        <v>5.5</v>
      </c>
      <c r="N51" s="71">
        <v>0</v>
      </c>
      <c r="O51" s="69">
        <f t="shared" si="3"/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145</v>
      </c>
      <c r="C52" s="70">
        <v>6.5</v>
      </c>
      <c r="D52" s="86">
        <v>0</v>
      </c>
      <c r="E52" s="63">
        <f t="shared" si="4"/>
        <v>6.5</v>
      </c>
      <c r="F52" s="44"/>
      <c r="G52" s="35" t="s">
        <v>201</v>
      </c>
      <c r="H52" s="138">
        <v>6</v>
      </c>
      <c r="I52" s="139">
        <v>-0.5</v>
      </c>
      <c r="J52" s="76">
        <f t="shared" si="5"/>
        <v>5.5</v>
      </c>
      <c r="K52" s="43"/>
      <c r="L52" s="45" t="s">
        <v>41</v>
      </c>
      <c r="M52" s="70">
        <v>6</v>
      </c>
      <c r="N52" s="71">
        <v>-0.5</v>
      </c>
      <c r="O52" s="69">
        <f t="shared" si="3"/>
        <v>5.5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154</v>
      </c>
      <c r="C53" s="70">
        <v>6</v>
      </c>
      <c r="D53" s="86">
        <v>0</v>
      </c>
      <c r="E53" s="63">
        <f t="shared" si="4"/>
        <v>6</v>
      </c>
      <c r="F53" s="44"/>
      <c r="G53" s="45" t="s">
        <v>110</v>
      </c>
      <c r="H53" s="142">
        <v>5.5</v>
      </c>
      <c r="I53" s="143">
        <v>0</v>
      </c>
      <c r="J53" s="63">
        <f t="shared" si="5"/>
        <v>5.5</v>
      </c>
      <c r="K53" s="43"/>
      <c r="L53" s="45" t="s">
        <v>27</v>
      </c>
      <c r="M53" s="70">
        <v>5.5</v>
      </c>
      <c r="N53" s="71">
        <v>0</v>
      </c>
      <c r="O53" s="69">
        <f t="shared" si="3"/>
        <v>5.5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177</v>
      </c>
      <c r="C54" s="70" t="s">
        <v>37</v>
      </c>
      <c r="D54" s="86" t="s">
        <v>37</v>
      </c>
      <c r="E54" s="63" t="s">
        <v>37</v>
      </c>
      <c r="F54" s="44"/>
      <c r="G54" s="45" t="s">
        <v>109</v>
      </c>
      <c r="H54" s="142">
        <v>6.5</v>
      </c>
      <c r="I54" s="143">
        <v>-0.5</v>
      </c>
      <c r="J54" s="63">
        <f t="shared" si="5"/>
        <v>6</v>
      </c>
      <c r="K54" s="43"/>
      <c r="L54" s="45" t="s">
        <v>162</v>
      </c>
      <c r="M54" s="70" t="s">
        <v>34</v>
      </c>
      <c r="N54" s="71" t="s">
        <v>34</v>
      </c>
      <c r="O54" s="69" t="s">
        <v>34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140</v>
      </c>
      <c r="C55" s="70">
        <v>6</v>
      </c>
      <c r="D55" s="86">
        <v>-0.5</v>
      </c>
      <c r="E55" s="63">
        <f t="shared" si="4"/>
        <v>5.5</v>
      </c>
      <c r="F55" s="44"/>
      <c r="G55" s="45" t="s">
        <v>217</v>
      </c>
      <c r="H55" s="142">
        <v>7</v>
      </c>
      <c r="I55" s="143">
        <v>3</v>
      </c>
      <c r="J55" s="63">
        <f t="shared" si="5"/>
        <v>10</v>
      </c>
      <c r="K55" s="43"/>
      <c r="L55" s="46" t="s">
        <v>26</v>
      </c>
      <c r="M55" s="70">
        <v>4.5</v>
      </c>
      <c r="N55" s="71">
        <v>-1.5</v>
      </c>
      <c r="O55" s="69">
        <f t="shared" si="3"/>
        <v>3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158</v>
      </c>
      <c r="C56" s="70">
        <v>5</v>
      </c>
      <c r="D56" s="86">
        <v>0</v>
      </c>
      <c r="E56" s="63">
        <f t="shared" si="4"/>
        <v>5</v>
      </c>
      <c r="F56" s="44"/>
      <c r="G56" s="45" t="s">
        <v>107</v>
      </c>
      <c r="H56" s="142">
        <v>6.5</v>
      </c>
      <c r="I56" s="143">
        <v>-0.5</v>
      </c>
      <c r="J56" s="63">
        <f t="shared" si="5"/>
        <v>6</v>
      </c>
      <c r="K56" s="43"/>
      <c r="L56" s="46" t="s">
        <v>220</v>
      </c>
      <c r="M56" s="70">
        <v>6.5</v>
      </c>
      <c r="N56" s="71">
        <v>0</v>
      </c>
      <c r="O56" s="69">
        <f t="shared" si="3"/>
        <v>6.5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157</v>
      </c>
      <c r="C57" s="152">
        <v>5.5</v>
      </c>
      <c r="D57" s="153">
        <v>0</v>
      </c>
      <c r="E57" s="63">
        <f t="shared" si="4"/>
        <v>5.5</v>
      </c>
      <c r="F57" s="44"/>
      <c r="G57" s="35" t="s">
        <v>111</v>
      </c>
      <c r="H57" s="138">
        <v>6.5</v>
      </c>
      <c r="I57" s="139">
        <v>-0.5</v>
      </c>
      <c r="J57" s="76">
        <f t="shared" si="5"/>
        <v>6</v>
      </c>
      <c r="K57" s="43"/>
      <c r="L57" s="46" t="s">
        <v>24</v>
      </c>
      <c r="M57" s="70">
        <v>6</v>
      </c>
      <c r="N57" s="71">
        <v>0</v>
      </c>
      <c r="O57" s="69">
        <f t="shared" si="3"/>
        <v>6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114</v>
      </c>
      <c r="H58" s="142">
        <v>6.5</v>
      </c>
      <c r="I58" s="143">
        <v>0</v>
      </c>
      <c r="J58" s="63">
        <f t="shared" si="5"/>
        <v>6.5</v>
      </c>
      <c r="K58" s="43"/>
      <c r="L58" s="45" t="s">
        <v>28</v>
      </c>
      <c r="M58" s="70">
        <v>6.5</v>
      </c>
      <c r="N58" s="71">
        <v>0</v>
      </c>
      <c r="O58" s="69">
        <f t="shared" si="3"/>
        <v>6.5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112</v>
      </c>
      <c r="H59" s="144" t="s">
        <v>34</v>
      </c>
      <c r="I59" s="145" t="s">
        <v>34</v>
      </c>
      <c r="J59" s="63" t="s">
        <v>34</v>
      </c>
      <c r="K59" s="43"/>
      <c r="L59" s="156" t="s">
        <v>202</v>
      </c>
      <c r="M59" s="127">
        <v>5</v>
      </c>
      <c r="N59" s="128">
        <v>0</v>
      </c>
      <c r="O59" s="69">
        <f t="shared" si="3"/>
        <v>5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0.5</v>
      </c>
      <c r="D60" s="154">
        <v>0</v>
      </c>
      <c r="E60" s="130">
        <f t="shared" si="4"/>
        <v>0.5</v>
      </c>
      <c r="F60" s="42"/>
      <c r="G60" s="36" t="s">
        <v>116</v>
      </c>
      <c r="H60" s="140">
        <v>0</v>
      </c>
      <c r="I60" s="141">
        <v>0</v>
      </c>
      <c r="J60" s="133">
        <f t="shared" si="5"/>
        <v>0</v>
      </c>
      <c r="K60" s="41"/>
      <c r="L60" s="36" t="s">
        <v>44</v>
      </c>
      <c r="M60" s="58">
        <v>0.5</v>
      </c>
      <c r="N60" s="129">
        <v>0</v>
      </c>
      <c r="O60" s="130">
        <f>M60+N60</f>
        <v>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16.5/3</f>
        <v>5.5</v>
      </c>
      <c r="D61" s="134">
        <v>0</v>
      </c>
      <c r="E61" s="130" t="s">
        <v>228</v>
      </c>
      <c r="F61" s="41"/>
      <c r="G61" s="131" t="s">
        <v>19</v>
      </c>
      <c r="H61" s="132">
        <f>18/3</f>
        <v>6</v>
      </c>
      <c r="I61" s="133">
        <v>0.5</v>
      </c>
      <c r="J61" s="130">
        <f>I61</f>
        <v>0.5</v>
      </c>
      <c r="K61" s="42"/>
      <c r="L61" s="131" t="s">
        <v>19</v>
      </c>
      <c r="M61" s="132">
        <f>19/3</f>
        <v>6.333333333333333</v>
      </c>
      <c r="N61" s="133">
        <v>0.5</v>
      </c>
      <c r="O61" s="130">
        <f>N61</f>
        <v>0.5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64.5</v>
      </c>
      <c r="D63" s="108">
        <f>D36+D37+D38+D39+D40+D41+D42+D43+D44+D45+D46+D60+D61</f>
        <v>5</v>
      </c>
      <c r="E63" s="107">
        <f>C63+D63</f>
        <v>69.5</v>
      </c>
      <c r="F63" s="28"/>
      <c r="G63" s="112" t="s">
        <v>2</v>
      </c>
      <c r="H63" s="113">
        <f>H48+H52+H57+H39+H40+H41+H42+H43+H44+H45+H46+H60</f>
        <v>63.5</v>
      </c>
      <c r="I63" s="114">
        <f>I48+I52+I57+I39+I40+I41+I42+I43+I44+I45+I46+I60+I61</f>
        <v>-1.5</v>
      </c>
      <c r="J63" s="115">
        <f>H63+I63</f>
        <v>62</v>
      </c>
      <c r="K63" s="32"/>
      <c r="L63" s="97" t="s">
        <v>2</v>
      </c>
      <c r="M63" s="98">
        <f>M36+M37+M38+M39+M40+M41+M42+M43+M44+M45+M46+M60</f>
        <v>67</v>
      </c>
      <c r="N63" s="99">
        <f>N36+N37+N38+N39+N40+N41+N42+N43+N44+N45+N46+N60+N61</f>
        <v>1.5</v>
      </c>
      <c r="O63" s="100">
        <f>M63+N63</f>
        <v>68.5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237</v>
      </c>
      <c r="C5" s="135">
        <v>6.5</v>
      </c>
      <c r="D5" s="136">
        <v>-1</v>
      </c>
      <c r="E5" s="137">
        <f>C5+D5</f>
        <v>5.5</v>
      </c>
      <c r="F5" s="41"/>
      <c r="G5" s="34" t="s">
        <v>45</v>
      </c>
      <c r="H5" s="48">
        <v>5.5</v>
      </c>
      <c r="I5" s="49">
        <v>-1</v>
      </c>
      <c r="J5" s="50">
        <f>H5+I5</f>
        <v>4.5</v>
      </c>
      <c r="K5" s="42"/>
      <c r="L5" s="34" t="s">
        <v>117</v>
      </c>
      <c r="M5" s="48">
        <v>5.5</v>
      </c>
      <c r="N5" s="75">
        <v>-2</v>
      </c>
      <c r="O5" s="137">
        <f>M5+N5</f>
        <v>3.5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6.5</v>
      </c>
      <c r="D6" s="139">
        <v>0</v>
      </c>
      <c r="E6" s="76">
        <f aca="true" t="shared" si="0" ref="E6:E29">C6+D6</f>
        <v>6.5</v>
      </c>
      <c r="F6" s="41"/>
      <c r="G6" s="35" t="s">
        <v>46</v>
      </c>
      <c r="H6" s="51" t="s">
        <v>31</v>
      </c>
      <c r="I6" s="52" t="s">
        <v>31</v>
      </c>
      <c r="J6" s="53" t="s">
        <v>31</v>
      </c>
      <c r="K6" s="42"/>
      <c r="L6" s="35" t="s">
        <v>180</v>
      </c>
      <c r="M6" s="51">
        <v>6.5</v>
      </c>
      <c r="N6" s="77">
        <v>0</v>
      </c>
      <c r="O6" s="76">
        <f aca="true" t="shared" si="1" ref="O6:O29">M6+N6</f>
        <v>6.5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72</v>
      </c>
      <c r="C7" s="138">
        <v>6</v>
      </c>
      <c r="D7" s="139">
        <v>-0.5</v>
      </c>
      <c r="E7" s="76">
        <f t="shared" si="0"/>
        <v>5.5</v>
      </c>
      <c r="F7" s="41"/>
      <c r="G7" s="35" t="s">
        <v>48</v>
      </c>
      <c r="H7" s="51">
        <v>6</v>
      </c>
      <c r="I7" s="52">
        <v>-0.5</v>
      </c>
      <c r="J7" s="53">
        <f aca="true" t="shared" si="2" ref="J7:J29">H7+I7</f>
        <v>5.5</v>
      </c>
      <c r="K7" s="42"/>
      <c r="L7" s="35" t="s">
        <v>119</v>
      </c>
      <c r="M7" s="51">
        <v>5</v>
      </c>
      <c r="N7" s="77">
        <v>0</v>
      </c>
      <c r="O7" s="76">
        <f t="shared" si="1"/>
        <v>5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71</v>
      </c>
      <c r="C8" s="138">
        <v>5.5</v>
      </c>
      <c r="D8" s="139">
        <v>-0.5</v>
      </c>
      <c r="E8" s="76">
        <f t="shared" si="0"/>
        <v>5</v>
      </c>
      <c r="F8" s="41"/>
      <c r="G8" s="54" t="s">
        <v>64</v>
      </c>
      <c r="H8" s="55" t="s">
        <v>31</v>
      </c>
      <c r="I8" s="56" t="s">
        <v>31</v>
      </c>
      <c r="J8" s="57" t="s">
        <v>31</v>
      </c>
      <c r="K8" s="42"/>
      <c r="L8" s="35" t="s">
        <v>193</v>
      </c>
      <c r="M8" s="51">
        <v>6</v>
      </c>
      <c r="N8" s="77">
        <v>0</v>
      </c>
      <c r="O8" s="76">
        <f t="shared" si="1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6</v>
      </c>
      <c r="D9" s="139">
        <v>-0.5</v>
      </c>
      <c r="E9" s="76">
        <f t="shared" si="0"/>
        <v>5.5</v>
      </c>
      <c r="F9" s="41"/>
      <c r="G9" s="35" t="s">
        <v>51</v>
      </c>
      <c r="H9" s="51">
        <v>5.5</v>
      </c>
      <c r="I9" s="52">
        <v>0</v>
      </c>
      <c r="J9" s="53">
        <f t="shared" si="2"/>
        <v>5.5</v>
      </c>
      <c r="K9" s="42"/>
      <c r="L9" s="35" t="s">
        <v>121</v>
      </c>
      <c r="M9" s="51">
        <v>6.5</v>
      </c>
      <c r="N9" s="77">
        <v>1</v>
      </c>
      <c r="O9" s="76">
        <f t="shared" si="1"/>
        <v>7.5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75</v>
      </c>
      <c r="C10" s="138">
        <v>6.5</v>
      </c>
      <c r="D10" s="139">
        <v>0</v>
      </c>
      <c r="E10" s="76">
        <f t="shared" si="0"/>
        <v>6.5</v>
      </c>
      <c r="F10" s="41"/>
      <c r="G10" s="35" t="s">
        <v>49</v>
      </c>
      <c r="H10" s="51">
        <v>5.5</v>
      </c>
      <c r="I10" s="52">
        <v>0</v>
      </c>
      <c r="J10" s="53">
        <f t="shared" si="2"/>
        <v>5.5</v>
      </c>
      <c r="K10" s="42"/>
      <c r="L10" s="35" t="s">
        <v>123</v>
      </c>
      <c r="M10" s="51">
        <v>6</v>
      </c>
      <c r="N10" s="77">
        <v>0</v>
      </c>
      <c r="O10" s="76">
        <f t="shared" si="1"/>
        <v>6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85</v>
      </c>
      <c r="C11" s="138">
        <v>6</v>
      </c>
      <c r="D11" s="139">
        <v>0.5</v>
      </c>
      <c r="E11" s="76">
        <f t="shared" si="0"/>
        <v>6.5</v>
      </c>
      <c r="F11" s="41"/>
      <c r="G11" s="35" t="s">
        <v>212</v>
      </c>
      <c r="H11" s="51">
        <v>6</v>
      </c>
      <c r="I11" s="52">
        <v>0</v>
      </c>
      <c r="J11" s="53">
        <f t="shared" si="2"/>
        <v>6</v>
      </c>
      <c r="K11" s="42"/>
      <c r="L11" s="35" t="s">
        <v>124</v>
      </c>
      <c r="M11" s="51">
        <v>6</v>
      </c>
      <c r="N11" s="77">
        <v>0</v>
      </c>
      <c r="O11" s="76">
        <f t="shared" si="1"/>
        <v>6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86</v>
      </c>
      <c r="C12" s="138">
        <v>5</v>
      </c>
      <c r="D12" s="139">
        <v>0</v>
      </c>
      <c r="E12" s="76">
        <f t="shared" si="0"/>
        <v>5</v>
      </c>
      <c r="F12" s="41"/>
      <c r="G12" s="35" t="s">
        <v>211</v>
      </c>
      <c r="H12" s="51">
        <v>6.5</v>
      </c>
      <c r="I12" s="52">
        <v>1</v>
      </c>
      <c r="J12" s="53">
        <f t="shared" si="2"/>
        <v>7.5</v>
      </c>
      <c r="K12" s="42"/>
      <c r="L12" s="35" t="s">
        <v>216</v>
      </c>
      <c r="M12" s="51">
        <v>6.5</v>
      </c>
      <c r="N12" s="77">
        <v>0</v>
      </c>
      <c r="O12" s="76">
        <f t="shared" si="1"/>
        <v>6.5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5</v>
      </c>
      <c r="D13" s="139">
        <v>0</v>
      </c>
      <c r="E13" s="76">
        <f t="shared" si="0"/>
        <v>5</v>
      </c>
      <c r="F13" s="41"/>
      <c r="G13" s="35" t="s">
        <v>174</v>
      </c>
      <c r="H13" s="51">
        <v>7</v>
      </c>
      <c r="I13" s="52">
        <v>5</v>
      </c>
      <c r="J13" s="53">
        <f t="shared" si="2"/>
        <v>12</v>
      </c>
      <c r="K13" s="42"/>
      <c r="L13" s="35" t="s">
        <v>167</v>
      </c>
      <c r="M13" s="51">
        <v>8</v>
      </c>
      <c r="N13" s="77">
        <v>5</v>
      </c>
      <c r="O13" s="76">
        <f t="shared" si="1"/>
        <v>13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82</v>
      </c>
      <c r="C14" s="138">
        <v>7</v>
      </c>
      <c r="D14" s="139">
        <v>3</v>
      </c>
      <c r="E14" s="76">
        <f t="shared" si="0"/>
        <v>10</v>
      </c>
      <c r="F14" s="41"/>
      <c r="G14" s="35" t="s">
        <v>53</v>
      </c>
      <c r="H14" s="51">
        <v>6.5</v>
      </c>
      <c r="I14" s="52">
        <v>0</v>
      </c>
      <c r="J14" s="53">
        <f t="shared" si="2"/>
        <v>6.5</v>
      </c>
      <c r="K14" s="42"/>
      <c r="L14" s="35" t="s">
        <v>126</v>
      </c>
      <c r="M14" s="51">
        <v>5</v>
      </c>
      <c r="N14" s="77">
        <v>0</v>
      </c>
      <c r="O14" s="76">
        <f t="shared" si="1"/>
        <v>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79</v>
      </c>
      <c r="C15" s="140">
        <v>5</v>
      </c>
      <c r="D15" s="141">
        <v>0</v>
      </c>
      <c r="E15" s="79">
        <f t="shared" si="0"/>
        <v>5</v>
      </c>
      <c r="F15" s="41"/>
      <c r="G15" s="36" t="s">
        <v>59</v>
      </c>
      <c r="H15" s="58">
        <v>6.5</v>
      </c>
      <c r="I15" s="59">
        <v>3</v>
      </c>
      <c r="J15" s="60">
        <f t="shared" si="2"/>
        <v>9.5</v>
      </c>
      <c r="K15" s="42"/>
      <c r="L15" s="36" t="s">
        <v>125</v>
      </c>
      <c r="M15" s="58">
        <v>5.5</v>
      </c>
      <c r="N15" s="78">
        <v>0</v>
      </c>
      <c r="O15" s="79">
        <f t="shared" si="1"/>
        <v>5.5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38" t="s">
        <v>238</v>
      </c>
      <c r="C17" s="175" t="s">
        <v>34</v>
      </c>
      <c r="D17" s="176" t="s">
        <v>34</v>
      </c>
      <c r="E17" s="174" t="s">
        <v>34</v>
      </c>
      <c r="F17" s="43"/>
      <c r="G17" s="38" t="s">
        <v>56</v>
      </c>
      <c r="H17" s="64" t="s">
        <v>34</v>
      </c>
      <c r="I17" s="65" t="s">
        <v>34</v>
      </c>
      <c r="J17" s="66" t="s">
        <v>34</v>
      </c>
      <c r="K17" s="44"/>
      <c r="L17" s="38" t="s">
        <v>127</v>
      </c>
      <c r="M17" s="64" t="s">
        <v>34</v>
      </c>
      <c r="N17" s="173" t="s">
        <v>34</v>
      </c>
      <c r="O17" s="174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39" t="s">
        <v>83</v>
      </c>
      <c r="C18" s="177">
        <v>6</v>
      </c>
      <c r="D18" s="178">
        <v>0</v>
      </c>
      <c r="E18" s="63">
        <f t="shared" si="0"/>
        <v>6</v>
      </c>
      <c r="F18" s="43"/>
      <c r="G18" s="39" t="s">
        <v>58</v>
      </c>
      <c r="H18" s="67">
        <v>6</v>
      </c>
      <c r="I18" s="68">
        <v>0</v>
      </c>
      <c r="J18" s="69">
        <f t="shared" si="2"/>
        <v>6</v>
      </c>
      <c r="K18" s="44"/>
      <c r="L18" s="39" t="s">
        <v>168</v>
      </c>
      <c r="M18" s="67">
        <v>6</v>
      </c>
      <c r="N18" s="84">
        <v>0</v>
      </c>
      <c r="O18" s="85">
        <f t="shared" si="1"/>
        <v>6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39" t="s">
        <v>171</v>
      </c>
      <c r="C19" s="177">
        <v>7.5</v>
      </c>
      <c r="D19" s="178">
        <v>6</v>
      </c>
      <c r="E19" s="63">
        <f t="shared" si="0"/>
        <v>13.5</v>
      </c>
      <c r="F19" s="43"/>
      <c r="G19" s="39" t="s">
        <v>57</v>
      </c>
      <c r="H19" s="67" t="s">
        <v>37</v>
      </c>
      <c r="I19" s="68" t="s">
        <v>37</v>
      </c>
      <c r="J19" s="69" t="s">
        <v>37</v>
      </c>
      <c r="K19" s="44"/>
      <c r="L19" s="39" t="s">
        <v>182</v>
      </c>
      <c r="M19" s="67">
        <v>6</v>
      </c>
      <c r="N19" s="84">
        <v>0</v>
      </c>
      <c r="O19" s="85">
        <f t="shared" si="1"/>
        <v>6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39" t="s">
        <v>81</v>
      </c>
      <c r="C20" s="177" t="s">
        <v>34</v>
      </c>
      <c r="D20" s="178" t="s">
        <v>34</v>
      </c>
      <c r="E20" s="63" t="s">
        <v>34</v>
      </c>
      <c r="F20" s="43"/>
      <c r="G20" s="39" t="s">
        <v>55</v>
      </c>
      <c r="H20" s="67">
        <v>6</v>
      </c>
      <c r="I20" s="68">
        <v>-0.5</v>
      </c>
      <c r="J20" s="69">
        <f t="shared" si="2"/>
        <v>5.5</v>
      </c>
      <c r="K20" s="44"/>
      <c r="L20" s="39" t="s">
        <v>131</v>
      </c>
      <c r="M20" s="67">
        <v>5.5</v>
      </c>
      <c r="N20" s="84">
        <v>0</v>
      </c>
      <c r="O20" s="85">
        <f t="shared" si="1"/>
        <v>5.5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39" t="s">
        <v>76</v>
      </c>
      <c r="C21" s="177" t="s">
        <v>34</v>
      </c>
      <c r="D21" s="178" t="s">
        <v>34</v>
      </c>
      <c r="E21" s="63" t="s">
        <v>34</v>
      </c>
      <c r="F21" s="43"/>
      <c r="G21" s="39" t="s">
        <v>61</v>
      </c>
      <c r="H21" s="67">
        <v>7</v>
      </c>
      <c r="I21" s="68">
        <v>0</v>
      </c>
      <c r="J21" s="69">
        <f t="shared" si="2"/>
        <v>7</v>
      </c>
      <c r="K21" s="44"/>
      <c r="L21" s="39" t="s">
        <v>230</v>
      </c>
      <c r="M21" s="67">
        <v>6</v>
      </c>
      <c r="N21" s="84">
        <v>0</v>
      </c>
      <c r="O21" s="85">
        <f t="shared" si="1"/>
        <v>6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39" t="s">
        <v>87</v>
      </c>
      <c r="C22" s="177">
        <v>7</v>
      </c>
      <c r="D22" s="178">
        <v>3</v>
      </c>
      <c r="E22" s="63">
        <f t="shared" si="0"/>
        <v>10</v>
      </c>
      <c r="F22" s="43"/>
      <c r="G22" s="39" t="s">
        <v>195</v>
      </c>
      <c r="H22" s="67">
        <v>6.5</v>
      </c>
      <c r="I22" s="68">
        <v>-0.5</v>
      </c>
      <c r="J22" s="69">
        <f t="shared" si="2"/>
        <v>6</v>
      </c>
      <c r="K22" s="44"/>
      <c r="L22" s="39" t="s">
        <v>181</v>
      </c>
      <c r="M22" s="67">
        <v>5.5</v>
      </c>
      <c r="N22" s="84">
        <v>0</v>
      </c>
      <c r="O22" s="85">
        <f t="shared" si="1"/>
        <v>5.5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39" t="s">
        <v>239</v>
      </c>
      <c r="C23" s="142">
        <v>6.5</v>
      </c>
      <c r="D23" s="143">
        <v>1</v>
      </c>
      <c r="E23" s="63">
        <f t="shared" si="0"/>
        <v>7.5</v>
      </c>
      <c r="F23" s="43"/>
      <c r="G23" s="39" t="s">
        <v>62</v>
      </c>
      <c r="H23" s="70">
        <v>4.5</v>
      </c>
      <c r="I23" s="71">
        <v>-1.5</v>
      </c>
      <c r="J23" s="69">
        <f t="shared" si="2"/>
        <v>3</v>
      </c>
      <c r="K23" s="44"/>
      <c r="L23" s="45" t="s">
        <v>135</v>
      </c>
      <c r="M23" s="70">
        <v>5</v>
      </c>
      <c r="N23" s="86">
        <v>0</v>
      </c>
      <c r="O23" s="85">
        <f t="shared" si="1"/>
        <v>5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39" t="s">
        <v>88</v>
      </c>
      <c r="C24" s="142">
        <v>5</v>
      </c>
      <c r="D24" s="143">
        <v>0</v>
      </c>
      <c r="E24" s="63">
        <f t="shared" si="0"/>
        <v>5</v>
      </c>
      <c r="F24" s="43"/>
      <c r="G24" s="39" t="s">
        <v>52</v>
      </c>
      <c r="H24" s="67">
        <v>6</v>
      </c>
      <c r="I24" s="68">
        <v>-0.5</v>
      </c>
      <c r="J24" s="69">
        <f t="shared" si="2"/>
        <v>5.5</v>
      </c>
      <c r="K24" s="44"/>
      <c r="L24" s="45" t="s">
        <v>118</v>
      </c>
      <c r="M24" s="70">
        <v>6</v>
      </c>
      <c r="N24" s="86">
        <v>0</v>
      </c>
      <c r="O24" s="85">
        <f t="shared" si="1"/>
        <v>6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89</v>
      </c>
      <c r="C25" s="142">
        <v>5</v>
      </c>
      <c r="D25" s="143">
        <v>0</v>
      </c>
      <c r="E25" s="63">
        <f t="shared" si="0"/>
        <v>5</v>
      </c>
      <c r="F25" s="43"/>
      <c r="G25" s="39" t="s">
        <v>47</v>
      </c>
      <c r="H25" s="67" t="s">
        <v>34</v>
      </c>
      <c r="I25" s="68" t="s">
        <v>34</v>
      </c>
      <c r="J25" s="69" t="s">
        <v>34</v>
      </c>
      <c r="K25" s="44"/>
      <c r="L25" s="45" t="s">
        <v>183</v>
      </c>
      <c r="M25" s="70">
        <v>5.5</v>
      </c>
      <c r="N25" s="86">
        <v>0</v>
      </c>
      <c r="O25" s="85">
        <f t="shared" si="1"/>
        <v>5.5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39" t="s">
        <v>232</v>
      </c>
      <c r="C26" s="142">
        <v>5</v>
      </c>
      <c r="D26" s="143">
        <v>0</v>
      </c>
      <c r="E26" s="63">
        <f t="shared" si="0"/>
        <v>5</v>
      </c>
      <c r="F26" s="43"/>
      <c r="G26" s="35" t="s">
        <v>222</v>
      </c>
      <c r="H26" s="51">
        <v>5.5</v>
      </c>
      <c r="I26" s="52">
        <v>0</v>
      </c>
      <c r="J26" s="53">
        <f t="shared" si="2"/>
        <v>5.5</v>
      </c>
      <c r="K26" s="44"/>
      <c r="L26" s="39" t="s">
        <v>136</v>
      </c>
      <c r="M26" s="70" t="s">
        <v>34</v>
      </c>
      <c r="N26" s="86" t="s">
        <v>34</v>
      </c>
      <c r="O26" s="85" t="s">
        <v>34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39" t="s">
        <v>214</v>
      </c>
      <c r="C27" s="177">
        <v>5</v>
      </c>
      <c r="D27" s="178">
        <v>-0.5</v>
      </c>
      <c r="E27" s="63">
        <f t="shared" si="0"/>
        <v>4.5</v>
      </c>
      <c r="F27" s="43"/>
      <c r="G27" s="35" t="s">
        <v>66</v>
      </c>
      <c r="H27" s="51">
        <v>6</v>
      </c>
      <c r="I27" s="52">
        <v>0</v>
      </c>
      <c r="J27" s="53">
        <f t="shared" si="2"/>
        <v>6</v>
      </c>
      <c r="K27" s="44"/>
      <c r="L27" s="39" t="s">
        <v>136</v>
      </c>
      <c r="M27" s="67" t="s">
        <v>34</v>
      </c>
      <c r="N27" s="84" t="s">
        <v>34</v>
      </c>
      <c r="O27" s="85" t="s">
        <v>34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40" t="s">
        <v>192</v>
      </c>
      <c r="C28" s="179">
        <v>6</v>
      </c>
      <c r="D28" s="180">
        <v>0</v>
      </c>
      <c r="E28" s="63">
        <f t="shared" si="0"/>
        <v>6</v>
      </c>
      <c r="F28" s="43"/>
      <c r="G28" s="40" t="s">
        <v>197</v>
      </c>
      <c r="H28" s="72">
        <v>6</v>
      </c>
      <c r="I28" s="73">
        <v>0</v>
      </c>
      <c r="J28" s="69">
        <f>H28+I28</f>
        <v>6</v>
      </c>
      <c r="K28" s="44"/>
      <c r="L28" s="40" t="s">
        <v>136</v>
      </c>
      <c r="M28" s="87" t="s">
        <v>34</v>
      </c>
      <c r="N28" s="88" t="s">
        <v>34</v>
      </c>
      <c r="O28" s="85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0</v>
      </c>
      <c r="D29" s="141">
        <v>0</v>
      </c>
      <c r="E29" s="89">
        <f t="shared" si="0"/>
        <v>0</v>
      </c>
      <c r="F29" s="41"/>
      <c r="G29" s="36" t="s">
        <v>68</v>
      </c>
      <c r="H29" s="58">
        <v>1</v>
      </c>
      <c r="I29" s="59">
        <v>0</v>
      </c>
      <c r="J29" s="74">
        <f t="shared" si="2"/>
        <v>1</v>
      </c>
      <c r="K29" s="42"/>
      <c r="L29" s="36" t="s">
        <v>137</v>
      </c>
      <c r="M29" s="58">
        <v>-0.5</v>
      </c>
      <c r="N29" s="78">
        <v>0</v>
      </c>
      <c r="O29" s="89">
        <f t="shared" si="1"/>
        <v>-0.5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18/3</f>
        <v>6</v>
      </c>
      <c r="D30" s="133">
        <v>0.5</v>
      </c>
      <c r="E30" s="130">
        <f>D30</f>
        <v>0.5</v>
      </c>
      <c r="F30" s="41"/>
      <c r="G30" s="131" t="s">
        <v>19</v>
      </c>
      <c r="H30" s="132">
        <f>17.5/3</f>
        <v>5.833333333333333</v>
      </c>
      <c r="I30" s="134">
        <v>0</v>
      </c>
      <c r="J30" s="130">
        <f>I30</f>
        <v>0</v>
      </c>
      <c r="K30" s="42"/>
      <c r="L30" s="131" t="s">
        <v>19</v>
      </c>
      <c r="M30" s="132">
        <f>17.5/3</f>
        <v>5.833333333333333</v>
      </c>
      <c r="N30" s="134">
        <v>0</v>
      </c>
      <c r="O30" s="130">
        <f>N30</f>
        <v>0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C5+C6+C7+C8+C9+C10+C11+C12+C13+C14+C15+C29</f>
        <v>65</v>
      </c>
      <c r="D32" s="118">
        <f>D5+D6+D7+D8+D9+D10+D11+D12+D13+D14+D15+D29+D30</f>
        <v>1.5</v>
      </c>
      <c r="E32" s="117">
        <f>C32+D32</f>
        <v>66.5</v>
      </c>
      <c r="F32" s="24"/>
      <c r="G32" s="125" t="s">
        <v>2</v>
      </c>
      <c r="H32" s="124">
        <f>H5+H26+H7+H27+H9+H10+H11+H12+H13+H14+H15+H29</f>
        <v>67.5</v>
      </c>
      <c r="I32" s="123">
        <f>I5+I26+I7+I27+I9+I10+I11+I12+I13+I14+I15+I29+I30</f>
        <v>7.5</v>
      </c>
      <c r="J32" s="122">
        <f>H32+I32</f>
        <v>75</v>
      </c>
      <c r="K32" s="30"/>
      <c r="L32" s="102" t="s">
        <v>2</v>
      </c>
      <c r="M32" s="103">
        <f>M5+M6+M7+M8+M9+M10+M11+M12+M13+M14+M15+M29</f>
        <v>66</v>
      </c>
      <c r="N32" s="104">
        <f>N5+N6+N7+N8+N9+N10+N11+N12+N13+N14+N15+N29+N30</f>
        <v>4</v>
      </c>
      <c r="O32" s="105">
        <f>M32+N32</f>
        <v>70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236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149</v>
      </c>
      <c r="C36" s="48">
        <v>6</v>
      </c>
      <c r="D36" s="75">
        <v>0</v>
      </c>
      <c r="E36" s="137">
        <f>C36+D36</f>
        <v>6</v>
      </c>
      <c r="F36" s="42"/>
      <c r="G36" s="34" t="s">
        <v>93</v>
      </c>
      <c r="H36" s="135">
        <v>6.5</v>
      </c>
      <c r="I36" s="136">
        <v>-1</v>
      </c>
      <c r="J36" s="137">
        <f>H36+I36</f>
        <v>5.5</v>
      </c>
      <c r="K36" s="41"/>
      <c r="L36" s="34" t="s">
        <v>223</v>
      </c>
      <c r="M36" s="48" t="s">
        <v>31</v>
      </c>
      <c r="N36" s="49" t="s">
        <v>31</v>
      </c>
      <c r="O36" s="50" t="s">
        <v>31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</v>
      </c>
      <c r="D37" s="77">
        <v>0</v>
      </c>
      <c r="E37" s="76">
        <f aca="true" t="shared" si="3" ref="E37:E60">C37+D37</f>
        <v>6</v>
      </c>
      <c r="F37" s="42"/>
      <c r="G37" s="35" t="s">
        <v>95</v>
      </c>
      <c r="H37" s="138">
        <v>6.5</v>
      </c>
      <c r="I37" s="139">
        <v>0</v>
      </c>
      <c r="J37" s="76">
        <f aca="true" t="shared" si="4" ref="J37:J60">H37+I37</f>
        <v>6.5</v>
      </c>
      <c r="K37" s="41"/>
      <c r="L37" s="35" t="s">
        <v>164</v>
      </c>
      <c r="M37" s="51">
        <v>6</v>
      </c>
      <c r="N37" s="52">
        <v>0</v>
      </c>
      <c r="O37" s="53">
        <f aca="true" t="shared" si="5" ref="O37:O58">M37+N37</f>
        <v>6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141</v>
      </c>
      <c r="C38" s="51">
        <v>5.5</v>
      </c>
      <c r="D38" s="77">
        <v>0</v>
      </c>
      <c r="E38" s="76">
        <f t="shared" si="3"/>
        <v>5.5</v>
      </c>
      <c r="F38" s="42"/>
      <c r="G38" s="35" t="s">
        <v>94</v>
      </c>
      <c r="H38" s="138">
        <v>6</v>
      </c>
      <c r="I38" s="139">
        <v>0</v>
      </c>
      <c r="J38" s="76">
        <f t="shared" si="4"/>
        <v>6</v>
      </c>
      <c r="K38" s="41"/>
      <c r="L38" s="35" t="s">
        <v>24</v>
      </c>
      <c r="M38" s="51">
        <v>6.5</v>
      </c>
      <c r="N38" s="52">
        <v>1</v>
      </c>
      <c r="O38" s="53">
        <f t="shared" si="5"/>
        <v>7.5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156</v>
      </c>
      <c r="C39" s="51">
        <v>6.5</v>
      </c>
      <c r="D39" s="77">
        <v>3</v>
      </c>
      <c r="E39" s="76">
        <f t="shared" si="3"/>
        <v>9.5</v>
      </c>
      <c r="F39" s="42"/>
      <c r="G39" s="35" t="s">
        <v>96</v>
      </c>
      <c r="H39" s="138">
        <v>5.5</v>
      </c>
      <c r="I39" s="139">
        <v>0</v>
      </c>
      <c r="J39" s="76">
        <f t="shared" si="4"/>
        <v>5.5</v>
      </c>
      <c r="K39" s="41"/>
      <c r="L39" s="35" t="s">
        <v>202</v>
      </c>
      <c r="M39" s="51">
        <v>6</v>
      </c>
      <c r="N39" s="52">
        <v>0</v>
      </c>
      <c r="O39" s="53">
        <f t="shared" si="5"/>
        <v>6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177</v>
      </c>
      <c r="C40" s="51">
        <v>5.5</v>
      </c>
      <c r="D40" s="77">
        <v>0</v>
      </c>
      <c r="E40" s="76">
        <f t="shared" si="3"/>
        <v>5.5</v>
      </c>
      <c r="F40" s="42"/>
      <c r="G40" s="35" t="s">
        <v>107</v>
      </c>
      <c r="H40" s="138">
        <v>5.5</v>
      </c>
      <c r="I40" s="139">
        <v>-0.5</v>
      </c>
      <c r="J40" s="76">
        <f t="shared" si="4"/>
        <v>5</v>
      </c>
      <c r="K40" s="41"/>
      <c r="L40" s="35" t="s">
        <v>29</v>
      </c>
      <c r="M40" s="51">
        <v>5</v>
      </c>
      <c r="N40" s="52">
        <v>0</v>
      </c>
      <c r="O40" s="53">
        <f t="shared" si="5"/>
        <v>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143</v>
      </c>
      <c r="C41" s="51">
        <v>6.5</v>
      </c>
      <c r="D41" s="77">
        <v>0</v>
      </c>
      <c r="E41" s="76">
        <f t="shared" si="3"/>
        <v>6.5</v>
      </c>
      <c r="F41" s="42"/>
      <c r="G41" s="35" t="s">
        <v>100</v>
      </c>
      <c r="H41" s="138">
        <v>5</v>
      </c>
      <c r="I41" s="139">
        <v>0</v>
      </c>
      <c r="J41" s="76">
        <f t="shared" si="4"/>
        <v>5</v>
      </c>
      <c r="K41" s="41"/>
      <c r="L41" s="35" t="s">
        <v>162</v>
      </c>
      <c r="M41" s="51">
        <v>6.5</v>
      </c>
      <c r="N41" s="52">
        <v>0</v>
      </c>
      <c r="O41" s="53">
        <f t="shared" si="5"/>
        <v>6.5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178</v>
      </c>
      <c r="C42" s="51">
        <v>5.5</v>
      </c>
      <c r="D42" s="77">
        <v>0</v>
      </c>
      <c r="E42" s="76">
        <f t="shared" si="3"/>
        <v>5.5</v>
      </c>
      <c r="F42" s="42"/>
      <c r="G42" s="35" t="s">
        <v>98</v>
      </c>
      <c r="H42" s="138">
        <v>8</v>
      </c>
      <c r="I42" s="139">
        <v>6</v>
      </c>
      <c r="J42" s="76">
        <f t="shared" si="4"/>
        <v>14</v>
      </c>
      <c r="K42" s="41"/>
      <c r="L42" s="35" t="s">
        <v>203</v>
      </c>
      <c r="M42" s="51">
        <v>7</v>
      </c>
      <c r="N42" s="52">
        <v>1</v>
      </c>
      <c r="O42" s="53">
        <f t="shared" si="5"/>
        <v>8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153</v>
      </c>
      <c r="C43" s="51">
        <v>5.5</v>
      </c>
      <c r="D43" s="77">
        <v>0</v>
      </c>
      <c r="E43" s="76">
        <f t="shared" si="3"/>
        <v>5.5</v>
      </c>
      <c r="F43" s="42"/>
      <c r="G43" s="35" t="s">
        <v>97</v>
      </c>
      <c r="H43" s="138">
        <v>6.5</v>
      </c>
      <c r="I43" s="139">
        <v>0</v>
      </c>
      <c r="J43" s="76">
        <f t="shared" si="4"/>
        <v>6.5</v>
      </c>
      <c r="K43" s="41"/>
      <c r="L43" s="35" t="s">
        <v>219</v>
      </c>
      <c r="M43" s="51">
        <v>7</v>
      </c>
      <c r="N43" s="52">
        <v>2</v>
      </c>
      <c r="O43" s="53">
        <f t="shared" si="5"/>
        <v>9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145</v>
      </c>
      <c r="C44" s="51">
        <v>6.5</v>
      </c>
      <c r="D44" s="77">
        <v>0</v>
      </c>
      <c r="E44" s="76">
        <f t="shared" si="3"/>
        <v>6.5</v>
      </c>
      <c r="F44" s="42"/>
      <c r="G44" s="35" t="s">
        <v>103</v>
      </c>
      <c r="H44" s="138">
        <v>4.5</v>
      </c>
      <c r="I44" s="139">
        <v>-1.5</v>
      </c>
      <c r="J44" s="76">
        <f t="shared" si="4"/>
        <v>3</v>
      </c>
      <c r="K44" s="41"/>
      <c r="L44" s="35" t="s">
        <v>30</v>
      </c>
      <c r="M44" s="51">
        <v>4.5</v>
      </c>
      <c r="N44" s="52">
        <v>0</v>
      </c>
      <c r="O44" s="53">
        <f t="shared" si="5"/>
        <v>4.5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147</v>
      </c>
      <c r="C45" s="51">
        <v>5</v>
      </c>
      <c r="D45" s="77">
        <v>0</v>
      </c>
      <c r="E45" s="76">
        <f t="shared" si="3"/>
        <v>5</v>
      </c>
      <c r="F45" s="42"/>
      <c r="G45" s="35" t="s">
        <v>101</v>
      </c>
      <c r="H45" s="138">
        <v>7.5</v>
      </c>
      <c r="I45" s="139">
        <v>6</v>
      </c>
      <c r="J45" s="76">
        <f t="shared" si="4"/>
        <v>13.5</v>
      </c>
      <c r="K45" s="41"/>
      <c r="L45" s="35" t="s">
        <v>33</v>
      </c>
      <c r="M45" s="51">
        <v>6</v>
      </c>
      <c r="N45" s="52">
        <v>0</v>
      </c>
      <c r="O45" s="53">
        <f t="shared" si="5"/>
        <v>6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148</v>
      </c>
      <c r="C46" s="58">
        <v>7</v>
      </c>
      <c r="D46" s="78">
        <v>2</v>
      </c>
      <c r="E46" s="79">
        <f t="shared" si="3"/>
        <v>9</v>
      </c>
      <c r="F46" s="42"/>
      <c r="G46" s="36" t="s">
        <v>200</v>
      </c>
      <c r="H46" s="140" t="s">
        <v>165</v>
      </c>
      <c r="I46" s="141" t="s">
        <v>165</v>
      </c>
      <c r="J46" s="146" t="s">
        <v>165</v>
      </c>
      <c r="K46" s="41"/>
      <c r="L46" s="36" t="s">
        <v>35</v>
      </c>
      <c r="M46" s="58">
        <v>7</v>
      </c>
      <c r="N46" s="59">
        <v>2</v>
      </c>
      <c r="O46" s="60">
        <f t="shared" si="5"/>
        <v>9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38" t="s">
        <v>138</v>
      </c>
      <c r="C48" s="64">
        <v>6</v>
      </c>
      <c r="D48" s="173">
        <v>0.5</v>
      </c>
      <c r="E48" s="174">
        <f t="shared" si="3"/>
        <v>6.5</v>
      </c>
      <c r="F48" s="44"/>
      <c r="G48" s="38" t="s">
        <v>104</v>
      </c>
      <c r="H48" s="175" t="s">
        <v>34</v>
      </c>
      <c r="I48" s="176" t="s">
        <v>34</v>
      </c>
      <c r="J48" s="174" t="s">
        <v>34</v>
      </c>
      <c r="K48" s="43"/>
      <c r="L48" s="34" t="s">
        <v>186</v>
      </c>
      <c r="M48" s="48">
        <v>6.5</v>
      </c>
      <c r="N48" s="49">
        <v>1</v>
      </c>
      <c r="O48" s="50">
        <f>M48+N48</f>
        <v>7.5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39" t="s">
        <v>152</v>
      </c>
      <c r="C49" s="70">
        <v>5.5</v>
      </c>
      <c r="D49" s="86">
        <v>0</v>
      </c>
      <c r="E49" s="63">
        <f t="shared" si="3"/>
        <v>5.5</v>
      </c>
      <c r="F49" s="44"/>
      <c r="G49" s="35" t="s">
        <v>102</v>
      </c>
      <c r="H49" s="138">
        <v>6</v>
      </c>
      <c r="I49" s="139">
        <v>0</v>
      </c>
      <c r="J49" s="76">
        <f t="shared" si="4"/>
        <v>6</v>
      </c>
      <c r="K49" s="43"/>
      <c r="L49" s="39" t="s">
        <v>32</v>
      </c>
      <c r="M49" s="70">
        <v>4.5</v>
      </c>
      <c r="N49" s="71">
        <v>0</v>
      </c>
      <c r="O49" s="69">
        <f t="shared" si="5"/>
        <v>4.5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39" t="s">
        <v>146</v>
      </c>
      <c r="C50" s="67" t="s">
        <v>34</v>
      </c>
      <c r="D50" s="84" t="s">
        <v>34</v>
      </c>
      <c r="E50" s="63" t="s">
        <v>34</v>
      </c>
      <c r="F50" s="44"/>
      <c r="G50" s="39" t="s">
        <v>229</v>
      </c>
      <c r="H50" s="142" t="s">
        <v>37</v>
      </c>
      <c r="I50" s="143" t="s">
        <v>37</v>
      </c>
      <c r="J50" s="63" t="s">
        <v>37</v>
      </c>
      <c r="K50" s="43"/>
      <c r="L50" s="39" t="s">
        <v>240</v>
      </c>
      <c r="M50" s="70" t="s">
        <v>34</v>
      </c>
      <c r="N50" s="71" t="s">
        <v>34</v>
      </c>
      <c r="O50" s="69" t="s">
        <v>34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39" t="s">
        <v>151</v>
      </c>
      <c r="C51" s="67" t="s">
        <v>34</v>
      </c>
      <c r="D51" s="84" t="s">
        <v>34</v>
      </c>
      <c r="E51" s="63" t="s">
        <v>34</v>
      </c>
      <c r="F51" s="44"/>
      <c r="G51" s="39" t="s">
        <v>105</v>
      </c>
      <c r="H51" s="142" t="s">
        <v>34</v>
      </c>
      <c r="I51" s="143" t="s">
        <v>34</v>
      </c>
      <c r="J51" s="63" t="s">
        <v>34</v>
      </c>
      <c r="K51" s="43"/>
      <c r="L51" s="39" t="s">
        <v>205</v>
      </c>
      <c r="M51" s="70" t="s">
        <v>34</v>
      </c>
      <c r="N51" s="71" t="s">
        <v>34</v>
      </c>
      <c r="O51" s="69" t="s">
        <v>34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39" t="s">
        <v>215</v>
      </c>
      <c r="C52" s="67">
        <v>6</v>
      </c>
      <c r="D52" s="84">
        <v>0</v>
      </c>
      <c r="E52" s="63">
        <f t="shared" si="3"/>
        <v>6</v>
      </c>
      <c r="F52" s="44"/>
      <c r="G52" s="39" t="s">
        <v>201</v>
      </c>
      <c r="H52" s="142">
        <v>7.5</v>
      </c>
      <c r="I52" s="143">
        <v>4</v>
      </c>
      <c r="J52" s="63">
        <f t="shared" si="4"/>
        <v>11.5</v>
      </c>
      <c r="K52" s="43"/>
      <c r="L52" s="39" t="s">
        <v>207</v>
      </c>
      <c r="M52" s="70">
        <v>4.5</v>
      </c>
      <c r="N52" s="71">
        <v>-0.5</v>
      </c>
      <c r="O52" s="69">
        <f t="shared" si="5"/>
        <v>4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39" t="s">
        <v>155</v>
      </c>
      <c r="C53" s="67">
        <v>6.5</v>
      </c>
      <c r="D53" s="84">
        <v>0.5</v>
      </c>
      <c r="E53" s="63">
        <f t="shared" si="3"/>
        <v>7</v>
      </c>
      <c r="F53" s="44"/>
      <c r="G53" s="39" t="s">
        <v>110</v>
      </c>
      <c r="H53" s="142">
        <v>5</v>
      </c>
      <c r="I53" s="143">
        <v>0</v>
      </c>
      <c r="J53" s="63">
        <f t="shared" si="4"/>
        <v>5</v>
      </c>
      <c r="K53" s="43"/>
      <c r="L53" s="39" t="s">
        <v>163</v>
      </c>
      <c r="M53" s="70" t="s">
        <v>37</v>
      </c>
      <c r="N53" s="71" t="s">
        <v>37</v>
      </c>
      <c r="O53" s="69" t="s">
        <v>37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39" t="s">
        <v>154</v>
      </c>
      <c r="C54" s="67">
        <v>5.5</v>
      </c>
      <c r="D54" s="84">
        <v>0</v>
      </c>
      <c r="E54" s="63">
        <f t="shared" si="3"/>
        <v>5.5</v>
      </c>
      <c r="F54" s="44"/>
      <c r="G54" s="45" t="s">
        <v>109</v>
      </c>
      <c r="H54" s="142">
        <v>6.5</v>
      </c>
      <c r="I54" s="143">
        <v>0</v>
      </c>
      <c r="J54" s="63">
        <f t="shared" si="4"/>
        <v>6.5</v>
      </c>
      <c r="K54" s="43"/>
      <c r="L54" s="39" t="s">
        <v>28</v>
      </c>
      <c r="M54" s="67">
        <v>5.54</v>
      </c>
      <c r="N54" s="68">
        <v>0</v>
      </c>
      <c r="O54" s="69">
        <f>M54+N54</f>
        <v>5.54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39" t="s">
        <v>179</v>
      </c>
      <c r="C55" s="67">
        <v>7</v>
      </c>
      <c r="D55" s="84">
        <v>0</v>
      </c>
      <c r="E55" s="63">
        <f t="shared" si="3"/>
        <v>7</v>
      </c>
      <c r="F55" s="44"/>
      <c r="G55" s="39" t="s">
        <v>217</v>
      </c>
      <c r="H55" s="177">
        <v>5</v>
      </c>
      <c r="I55" s="178">
        <v>0</v>
      </c>
      <c r="J55" s="63">
        <f t="shared" si="4"/>
        <v>5</v>
      </c>
      <c r="K55" s="43"/>
      <c r="L55" s="39" t="s">
        <v>241</v>
      </c>
      <c r="M55" s="70" t="s">
        <v>34</v>
      </c>
      <c r="N55" s="71" t="s">
        <v>34</v>
      </c>
      <c r="O55" s="69" t="s">
        <v>34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39" t="s">
        <v>140</v>
      </c>
      <c r="C56" s="67">
        <v>7</v>
      </c>
      <c r="D56" s="84">
        <v>3</v>
      </c>
      <c r="E56" s="63">
        <f t="shared" si="3"/>
        <v>10</v>
      </c>
      <c r="F56" s="44"/>
      <c r="G56" s="39" t="s">
        <v>108</v>
      </c>
      <c r="H56" s="142">
        <v>6.5</v>
      </c>
      <c r="I56" s="143">
        <v>-0.5</v>
      </c>
      <c r="J56" s="63">
        <f t="shared" si="4"/>
        <v>6</v>
      </c>
      <c r="K56" s="43"/>
      <c r="L56" s="45" t="s">
        <v>220</v>
      </c>
      <c r="M56" s="70">
        <v>6.5</v>
      </c>
      <c r="N56" s="71">
        <v>1</v>
      </c>
      <c r="O56" s="69">
        <f t="shared" si="5"/>
        <v>7.5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235</v>
      </c>
      <c r="C57" s="152">
        <v>5.5</v>
      </c>
      <c r="D57" s="153">
        <v>0</v>
      </c>
      <c r="E57" s="63">
        <f t="shared" si="3"/>
        <v>5.5</v>
      </c>
      <c r="F57" s="44"/>
      <c r="G57" s="39" t="s">
        <v>111</v>
      </c>
      <c r="H57" s="177" t="s">
        <v>34</v>
      </c>
      <c r="I57" s="178" t="s">
        <v>34</v>
      </c>
      <c r="J57" s="63" t="s">
        <v>34</v>
      </c>
      <c r="K57" s="43"/>
      <c r="L57" s="39" t="s">
        <v>41</v>
      </c>
      <c r="M57" s="70">
        <v>6</v>
      </c>
      <c r="N57" s="71">
        <v>3</v>
      </c>
      <c r="O57" s="69">
        <f>M57+N57</f>
        <v>9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39" t="s">
        <v>136</v>
      </c>
      <c r="C58" s="67" t="s">
        <v>34</v>
      </c>
      <c r="D58" s="84" t="s">
        <v>34</v>
      </c>
      <c r="E58" s="63" t="s">
        <v>34</v>
      </c>
      <c r="F58" s="44"/>
      <c r="G58" s="39" t="s">
        <v>114</v>
      </c>
      <c r="H58" s="177">
        <v>5</v>
      </c>
      <c r="I58" s="178">
        <v>0</v>
      </c>
      <c r="J58" s="63">
        <f t="shared" si="4"/>
        <v>5</v>
      </c>
      <c r="K58" s="43"/>
      <c r="L58" s="39" t="s">
        <v>242</v>
      </c>
      <c r="M58" s="67">
        <v>5.5</v>
      </c>
      <c r="N58" s="68">
        <v>-0.5</v>
      </c>
      <c r="O58" s="69">
        <f t="shared" si="5"/>
        <v>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40" t="s">
        <v>136</v>
      </c>
      <c r="C59" s="87" t="s">
        <v>34</v>
      </c>
      <c r="D59" s="88" t="s">
        <v>34</v>
      </c>
      <c r="E59" s="63" t="s">
        <v>34</v>
      </c>
      <c r="F59" s="44"/>
      <c r="G59" s="40" t="s">
        <v>112</v>
      </c>
      <c r="H59" s="144" t="s">
        <v>34</v>
      </c>
      <c r="I59" s="145" t="s">
        <v>34</v>
      </c>
      <c r="J59" s="63" t="s">
        <v>34</v>
      </c>
      <c r="K59" s="43"/>
      <c r="L59" s="40" t="s">
        <v>23</v>
      </c>
      <c r="M59" s="72" t="s">
        <v>34</v>
      </c>
      <c r="N59" s="73" t="s">
        <v>34</v>
      </c>
      <c r="O59" s="69" t="s">
        <v>34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1.5</v>
      </c>
      <c r="D60" s="154">
        <v>0</v>
      </c>
      <c r="E60" s="130">
        <f t="shared" si="3"/>
        <v>1.5</v>
      </c>
      <c r="F60" s="42"/>
      <c r="G60" s="36" t="s">
        <v>116</v>
      </c>
      <c r="H60" s="140">
        <v>0.5</v>
      </c>
      <c r="I60" s="141">
        <v>0</v>
      </c>
      <c r="J60" s="133">
        <f t="shared" si="4"/>
        <v>0.5</v>
      </c>
      <c r="K60" s="41"/>
      <c r="L60" s="36" t="s">
        <v>44</v>
      </c>
      <c r="M60" s="58">
        <v>-0.5</v>
      </c>
      <c r="N60" s="129">
        <v>0</v>
      </c>
      <c r="O60" s="130">
        <f>M60+N60</f>
        <v>-0.5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18/3</f>
        <v>6</v>
      </c>
      <c r="D61" s="133">
        <v>0.5</v>
      </c>
      <c r="E61" s="130">
        <f>D61</f>
        <v>0.5</v>
      </c>
      <c r="F61" s="41"/>
      <c r="G61" s="131" t="s">
        <v>19</v>
      </c>
      <c r="H61" s="132">
        <f>18/3</f>
        <v>6</v>
      </c>
      <c r="I61" s="133">
        <v>0.5</v>
      </c>
      <c r="J61" s="130">
        <f>I61</f>
        <v>0.5</v>
      </c>
      <c r="K61" s="42"/>
      <c r="L61" s="131" t="s">
        <v>19</v>
      </c>
      <c r="M61" s="132">
        <f>18.5/3</f>
        <v>6.166666666666667</v>
      </c>
      <c r="N61" s="133">
        <v>0.5</v>
      </c>
      <c r="O61" s="130">
        <f>N61</f>
        <v>0.5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67</v>
      </c>
      <c r="D63" s="108">
        <f>D36+D37+D38+D39+D40+D41+D42+D43+D44+D45+D46+D60+D61</f>
        <v>5.5</v>
      </c>
      <c r="E63" s="107">
        <f>C63+D63</f>
        <v>72.5</v>
      </c>
      <c r="F63" s="28"/>
      <c r="G63" s="112" t="s">
        <v>2</v>
      </c>
      <c r="H63" s="113">
        <f>H36+H37+H38+H39+H40+H41+H42+H43+H44+H45+H49+H60</f>
        <v>68</v>
      </c>
      <c r="I63" s="114">
        <f>I36+I37+I38+I39+I40+I41+I42+I43+I44+I45+I49+I60+I61</f>
        <v>9.5</v>
      </c>
      <c r="J63" s="115">
        <f>H63+I63</f>
        <v>77.5</v>
      </c>
      <c r="K63" s="32"/>
      <c r="L63" s="97" t="s">
        <v>2</v>
      </c>
      <c r="M63" s="98">
        <f>M48+M37+M38+M39+M40+M41+M42+M43+M44+M45+M46+M60</f>
        <v>67.5</v>
      </c>
      <c r="N63" s="99">
        <f>N48+N37+N38+N39+N40+N41+N42+N43+N44+N45+N46+N60+N61</f>
        <v>7.5</v>
      </c>
      <c r="O63" s="100">
        <f>M63+N63</f>
        <v>75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43"/>
  <sheetViews>
    <sheetView zoomScalePageLayoutView="0" workbookViewId="0" topLeftCell="A1">
      <selection activeCell="B1" sqref="B1:O1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4" width="5.28125" style="0" customWidth="1"/>
    <col min="5" max="5" width="6.7109375" style="0" customWidth="1"/>
    <col min="6" max="6" width="1.1484375" style="0" customWidth="1"/>
    <col min="7" max="7" width="16.7109375" style="0" customWidth="1"/>
    <col min="8" max="9" width="5.28125" style="0" customWidth="1"/>
    <col min="10" max="10" width="6.7109375" style="0" customWidth="1"/>
    <col min="11" max="11" width="1.1484375" style="0" customWidth="1"/>
    <col min="12" max="12" width="16.7109375" style="0" customWidth="1"/>
    <col min="13" max="14" width="5.28125" style="0" customWidth="1"/>
    <col min="15" max="15" width="6.7109375" style="0" customWidth="1"/>
    <col min="19" max="21" width="9.140625" style="15" customWidth="1"/>
  </cols>
  <sheetData>
    <row r="1" spans="1:26" ht="20.25" thickBot="1">
      <c r="A1" s="3"/>
      <c r="B1" s="181" t="s">
        <v>20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3"/>
      <c r="Q1" s="3"/>
      <c r="R1" s="3"/>
      <c r="S1" s="11"/>
      <c r="T1" s="11"/>
      <c r="U1" s="11"/>
      <c r="V1" s="11"/>
      <c r="W1" s="11"/>
      <c r="X1" s="11"/>
      <c r="Y1" s="11"/>
      <c r="Z1" s="11"/>
    </row>
    <row r="2" spans="1:37" ht="15" customHeight="1" thickBot="1">
      <c r="A2" s="3"/>
      <c r="B2" s="184" t="s">
        <v>18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5"/>
      <c r="Q2" s="5"/>
      <c r="R2" s="5"/>
      <c r="S2" s="11"/>
      <c r="T2" s="11"/>
      <c r="U2" s="11"/>
      <c r="V2" s="11"/>
      <c r="W2" s="11"/>
      <c r="X2" s="11"/>
      <c r="Y2" s="11"/>
      <c r="Z2" s="11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 customHeight="1" thickBot="1">
      <c r="A3" s="3"/>
      <c r="B3" s="196" t="s">
        <v>21</v>
      </c>
      <c r="C3" s="197"/>
      <c r="D3" s="197"/>
      <c r="E3" s="198"/>
      <c r="F3" s="21"/>
      <c r="G3" s="199" t="s">
        <v>22</v>
      </c>
      <c r="H3" s="200"/>
      <c r="I3" s="200"/>
      <c r="J3" s="201"/>
      <c r="K3" s="26"/>
      <c r="L3" s="202" t="s">
        <v>7</v>
      </c>
      <c r="M3" s="203"/>
      <c r="N3" s="203"/>
      <c r="O3" s="204"/>
      <c r="P3" s="4"/>
      <c r="Q3" s="4"/>
      <c r="R3" s="4"/>
      <c r="S3" s="11"/>
      <c r="T3" s="11"/>
      <c r="U3" s="11"/>
      <c r="V3" s="11"/>
      <c r="W3" s="11"/>
      <c r="X3" s="11"/>
      <c r="Y3" s="11"/>
      <c r="Z3" s="11"/>
      <c r="AA3" s="16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3.5" thickBot="1">
      <c r="A4" s="3"/>
      <c r="B4" s="116" t="s">
        <v>0</v>
      </c>
      <c r="C4" s="116" t="s">
        <v>4</v>
      </c>
      <c r="D4" s="116" t="s">
        <v>3</v>
      </c>
      <c r="E4" s="116" t="s">
        <v>1</v>
      </c>
      <c r="F4" s="22"/>
      <c r="G4" s="121" t="s">
        <v>0</v>
      </c>
      <c r="H4" s="121" t="s">
        <v>4</v>
      </c>
      <c r="I4" s="121" t="s">
        <v>3</v>
      </c>
      <c r="J4" s="121" t="s">
        <v>1</v>
      </c>
      <c r="K4" s="29"/>
      <c r="L4" s="101" t="s">
        <v>0</v>
      </c>
      <c r="M4" s="101" t="s">
        <v>4</v>
      </c>
      <c r="N4" s="101" t="s">
        <v>3</v>
      </c>
      <c r="O4" s="101" t="s">
        <v>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.75" customHeight="1">
      <c r="A5" s="3"/>
      <c r="B5" s="34" t="s">
        <v>237</v>
      </c>
      <c r="C5" s="135">
        <v>6.5</v>
      </c>
      <c r="D5" s="136">
        <v>-1</v>
      </c>
      <c r="E5" s="137">
        <f>C5+D5</f>
        <v>5.5</v>
      </c>
      <c r="F5" s="41"/>
      <c r="G5" s="34" t="s">
        <v>45</v>
      </c>
      <c r="H5" s="48">
        <v>6</v>
      </c>
      <c r="I5" s="49">
        <v>1</v>
      </c>
      <c r="J5" s="50">
        <f>H5+I5</f>
        <v>7</v>
      </c>
      <c r="K5" s="42"/>
      <c r="L5" s="34" t="s">
        <v>117</v>
      </c>
      <c r="M5" s="48">
        <v>6</v>
      </c>
      <c r="N5" s="75">
        <v>1</v>
      </c>
      <c r="O5" s="137">
        <f>M5+N5</f>
        <v>7</v>
      </c>
      <c r="P5" s="13"/>
      <c r="Q5" s="12"/>
      <c r="R5" s="12"/>
      <c r="S5" s="11"/>
      <c r="T5" s="11"/>
      <c r="U5" s="11"/>
      <c r="V5" s="11"/>
      <c r="W5" s="11"/>
      <c r="X5" s="11"/>
      <c r="Y5" s="11"/>
      <c r="Z5" s="11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.75" customHeight="1">
      <c r="A6" s="3"/>
      <c r="B6" s="35" t="s">
        <v>70</v>
      </c>
      <c r="C6" s="138">
        <v>6.5</v>
      </c>
      <c r="D6" s="139">
        <v>0</v>
      </c>
      <c r="E6" s="76">
        <f aca="true" t="shared" si="0" ref="E6:E29">C6+D6</f>
        <v>6.5</v>
      </c>
      <c r="F6" s="41"/>
      <c r="G6" s="35" t="s">
        <v>66</v>
      </c>
      <c r="H6" s="51">
        <v>6</v>
      </c>
      <c r="I6" s="52">
        <v>0</v>
      </c>
      <c r="J6" s="53">
        <f>H6+I6</f>
        <v>6</v>
      </c>
      <c r="K6" s="42"/>
      <c r="L6" s="35" t="s">
        <v>118</v>
      </c>
      <c r="M6" s="51" t="s">
        <v>165</v>
      </c>
      <c r="N6" s="77" t="s">
        <v>165</v>
      </c>
      <c r="O6" s="76" t="s">
        <v>165</v>
      </c>
      <c r="P6" s="13"/>
      <c r="Q6" s="12"/>
      <c r="R6" s="12"/>
      <c r="S6" s="11"/>
      <c r="T6" s="11"/>
      <c r="U6" s="11"/>
      <c r="V6" s="11"/>
      <c r="W6" s="11"/>
      <c r="X6" s="11"/>
      <c r="Y6" s="11"/>
      <c r="Z6" s="11"/>
      <c r="AA6" s="16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.75" customHeight="1">
      <c r="A7" s="3"/>
      <c r="B7" s="35" t="s">
        <v>232</v>
      </c>
      <c r="C7" s="138">
        <v>6.5</v>
      </c>
      <c r="D7" s="139">
        <v>0</v>
      </c>
      <c r="E7" s="76">
        <f t="shared" si="0"/>
        <v>6.5</v>
      </c>
      <c r="F7" s="41"/>
      <c r="G7" s="35" t="s">
        <v>198</v>
      </c>
      <c r="H7" s="51">
        <v>6.5</v>
      </c>
      <c r="I7" s="52">
        <v>0</v>
      </c>
      <c r="J7" s="53">
        <f aca="true" t="shared" si="1" ref="J7:J29">H7+I7</f>
        <v>6.5</v>
      </c>
      <c r="K7" s="42"/>
      <c r="L7" s="35" t="s">
        <v>119</v>
      </c>
      <c r="M7" s="51">
        <v>7</v>
      </c>
      <c r="N7" s="77">
        <v>3</v>
      </c>
      <c r="O7" s="76">
        <f aca="true" t="shared" si="2" ref="O7:O29">M7+N7</f>
        <v>10</v>
      </c>
      <c r="P7" s="13"/>
      <c r="Q7" s="12"/>
      <c r="R7" s="12"/>
      <c r="S7" s="11"/>
      <c r="T7" s="11"/>
      <c r="U7" s="11"/>
      <c r="V7" s="11"/>
      <c r="W7" s="11"/>
      <c r="X7" s="11"/>
      <c r="Y7" s="11"/>
      <c r="Z7" s="11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3"/>
      <c r="B8" s="35" t="s">
        <v>72</v>
      </c>
      <c r="C8" s="138">
        <v>6.5</v>
      </c>
      <c r="D8" s="139">
        <v>0</v>
      </c>
      <c r="E8" s="76">
        <f t="shared" si="0"/>
        <v>6.5</v>
      </c>
      <c r="F8" s="41"/>
      <c r="G8" s="54" t="s">
        <v>253</v>
      </c>
      <c r="H8" s="55" t="s">
        <v>31</v>
      </c>
      <c r="I8" s="56" t="s">
        <v>31</v>
      </c>
      <c r="J8" s="57" t="s">
        <v>31</v>
      </c>
      <c r="K8" s="42"/>
      <c r="L8" s="35" t="s">
        <v>180</v>
      </c>
      <c r="M8" s="51">
        <v>6</v>
      </c>
      <c r="N8" s="77">
        <v>0</v>
      </c>
      <c r="O8" s="76">
        <f t="shared" si="2"/>
        <v>6</v>
      </c>
      <c r="P8" s="13"/>
      <c r="Q8" s="12"/>
      <c r="R8" s="12"/>
      <c r="S8" s="11"/>
      <c r="T8" s="11"/>
      <c r="U8" s="11"/>
      <c r="V8" s="11"/>
      <c r="W8" s="11"/>
      <c r="X8" s="11"/>
      <c r="Y8" s="11"/>
      <c r="Z8" s="11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3"/>
      <c r="B9" s="35" t="s">
        <v>73</v>
      </c>
      <c r="C9" s="138">
        <v>6</v>
      </c>
      <c r="D9" s="139">
        <v>0</v>
      </c>
      <c r="E9" s="76">
        <f t="shared" si="0"/>
        <v>6</v>
      </c>
      <c r="F9" s="41"/>
      <c r="G9" s="35" t="s">
        <v>212</v>
      </c>
      <c r="H9" s="51">
        <v>6.5</v>
      </c>
      <c r="I9" s="52">
        <v>1</v>
      </c>
      <c r="J9" s="53">
        <f t="shared" si="1"/>
        <v>7.5</v>
      </c>
      <c r="K9" s="42"/>
      <c r="L9" s="35" t="s">
        <v>243</v>
      </c>
      <c r="M9" s="51">
        <v>7</v>
      </c>
      <c r="N9" s="77">
        <v>3</v>
      </c>
      <c r="O9" s="76">
        <f t="shared" si="2"/>
        <v>10</v>
      </c>
      <c r="P9" s="13"/>
      <c r="Q9" s="12"/>
      <c r="R9" s="12"/>
      <c r="S9" s="11"/>
      <c r="T9" s="11"/>
      <c r="U9" s="11"/>
      <c r="V9" s="11"/>
      <c r="W9" s="11"/>
      <c r="X9" s="11"/>
      <c r="Y9" s="11"/>
      <c r="Z9" s="11"/>
      <c r="AA9" s="16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3"/>
      <c r="B10" s="35" t="s">
        <v>74</v>
      </c>
      <c r="C10" s="138">
        <v>6.5</v>
      </c>
      <c r="D10" s="139">
        <v>-0.5</v>
      </c>
      <c r="E10" s="76">
        <f t="shared" si="0"/>
        <v>6</v>
      </c>
      <c r="F10" s="41"/>
      <c r="G10" s="35" t="s">
        <v>61</v>
      </c>
      <c r="H10" s="51">
        <v>6</v>
      </c>
      <c r="I10" s="52">
        <v>0</v>
      </c>
      <c r="J10" s="53">
        <f t="shared" si="1"/>
        <v>6</v>
      </c>
      <c r="K10" s="42"/>
      <c r="L10" s="35" t="s">
        <v>122</v>
      </c>
      <c r="M10" s="51">
        <v>7</v>
      </c>
      <c r="N10" s="77">
        <v>0</v>
      </c>
      <c r="O10" s="76">
        <f t="shared" si="2"/>
        <v>7</v>
      </c>
      <c r="P10" s="13"/>
      <c r="Q10" s="12"/>
      <c r="R10" s="12"/>
      <c r="S10" s="11"/>
      <c r="T10" s="11"/>
      <c r="U10" s="11"/>
      <c r="V10" s="11"/>
      <c r="W10" s="11"/>
      <c r="X10" s="11"/>
      <c r="Y10" s="11"/>
      <c r="Z10" s="11"/>
      <c r="AA10" s="16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3"/>
      <c r="B11" s="35" t="s">
        <v>75</v>
      </c>
      <c r="C11" s="138">
        <v>6</v>
      </c>
      <c r="D11" s="139">
        <v>-0.5</v>
      </c>
      <c r="E11" s="76">
        <f t="shared" si="0"/>
        <v>5.5</v>
      </c>
      <c r="F11" s="41"/>
      <c r="G11" s="35" t="s">
        <v>51</v>
      </c>
      <c r="H11" s="51">
        <v>7</v>
      </c>
      <c r="I11" s="52">
        <v>0.5</v>
      </c>
      <c r="J11" s="53">
        <f t="shared" si="1"/>
        <v>7.5</v>
      </c>
      <c r="K11" s="42"/>
      <c r="L11" s="35" t="s">
        <v>121</v>
      </c>
      <c r="M11" s="51">
        <v>7</v>
      </c>
      <c r="N11" s="77">
        <v>3</v>
      </c>
      <c r="O11" s="76">
        <f t="shared" si="2"/>
        <v>10</v>
      </c>
      <c r="P11" s="13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6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3"/>
      <c r="B12" s="35" t="s">
        <v>86</v>
      </c>
      <c r="C12" s="138">
        <v>6</v>
      </c>
      <c r="D12" s="139">
        <v>0</v>
      </c>
      <c r="E12" s="76">
        <f t="shared" si="0"/>
        <v>6</v>
      </c>
      <c r="F12" s="41"/>
      <c r="G12" s="35" t="s">
        <v>52</v>
      </c>
      <c r="H12" s="51">
        <v>6</v>
      </c>
      <c r="I12" s="52">
        <v>0</v>
      </c>
      <c r="J12" s="53">
        <f>H12+I12</f>
        <v>6</v>
      </c>
      <c r="K12" s="42"/>
      <c r="L12" s="35" t="s">
        <v>124</v>
      </c>
      <c r="M12" s="51">
        <v>5.5</v>
      </c>
      <c r="N12" s="77">
        <v>0</v>
      </c>
      <c r="O12" s="76">
        <f t="shared" si="2"/>
        <v>5.5</v>
      </c>
      <c r="P12" s="13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6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 customHeight="1">
      <c r="A13" s="3"/>
      <c r="B13" s="35" t="s">
        <v>77</v>
      </c>
      <c r="C13" s="138">
        <v>5.5</v>
      </c>
      <c r="D13" s="139">
        <v>0</v>
      </c>
      <c r="E13" s="76">
        <f t="shared" si="0"/>
        <v>5.5</v>
      </c>
      <c r="F13" s="41"/>
      <c r="G13" s="35" t="s">
        <v>53</v>
      </c>
      <c r="H13" s="51">
        <v>5</v>
      </c>
      <c r="I13" s="52">
        <v>0</v>
      </c>
      <c r="J13" s="53">
        <f t="shared" si="1"/>
        <v>5</v>
      </c>
      <c r="K13" s="42"/>
      <c r="L13" s="35" t="s">
        <v>128</v>
      </c>
      <c r="M13" s="51">
        <v>7</v>
      </c>
      <c r="N13" s="77">
        <v>3</v>
      </c>
      <c r="O13" s="76">
        <f t="shared" si="2"/>
        <v>10</v>
      </c>
      <c r="P13" s="13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6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3"/>
      <c r="B14" s="35" t="s">
        <v>78</v>
      </c>
      <c r="C14" s="138">
        <v>6.5</v>
      </c>
      <c r="D14" s="139">
        <v>0</v>
      </c>
      <c r="E14" s="76">
        <f t="shared" si="0"/>
        <v>6.5</v>
      </c>
      <c r="F14" s="41"/>
      <c r="G14" s="35" t="s">
        <v>174</v>
      </c>
      <c r="H14" s="51">
        <v>6</v>
      </c>
      <c r="I14" s="52">
        <v>0</v>
      </c>
      <c r="J14" s="53">
        <f t="shared" si="1"/>
        <v>6</v>
      </c>
      <c r="K14" s="42"/>
      <c r="L14" s="35" t="s">
        <v>167</v>
      </c>
      <c r="M14" s="51">
        <v>5</v>
      </c>
      <c r="N14" s="77">
        <v>0</v>
      </c>
      <c r="O14" s="76">
        <f t="shared" si="2"/>
        <v>5</v>
      </c>
      <c r="P14" s="13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 thickBot="1">
      <c r="A15" s="3"/>
      <c r="B15" s="36" t="s">
        <v>82</v>
      </c>
      <c r="C15" s="140">
        <v>5.5</v>
      </c>
      <c r="D15" s="141">
        <v>0</v>
      </c>
      <c r="E15" s="79">
        <f t="shared" si="0"/>
        <v>5.5</v>
      </c>
      <c r="F15" s="41"/>
      <c r="G15" s="36" t="s">
        <v>58</v>
      </c>
      <c r="H15" s="58">
        <v>6.5</v>
      </c>
      <c r="I15" s="59">
        <v>0</v>
      </c>
      <c r="J15" s="60">
        <f t="shared" si="1"/>
        <v>6.5</v>
      </c>
      <c r="K15" s="42"/>
      <c r="L15" s="36" t="s">
        <v>126</v>
      </c>
      <c r="M15" s="58">
        <v>4.5</v>
      </c>
      <c r="N15" s="78">
        <v>0</v>
      </c>
      <c r="O15" s="79">
        <f t="shared" si="2"/>
        <v>4.5</v>
      </c>
      <c r="P15" s="13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 customHeight="1" thickBot="1">
      <c r="A16" s="3"/>
      <c r="B16" s="37"/>
      <c r="C16" s="61"/>
      <c r="D16" s="80"/>
      <c r="E16" s="63"/>
      <c r="F16" s="43"/>
      <c r="G16" s="37"/>
      <c r="H16" s="61"/>
      <c r="I16" s="62"/>
      <c r="J16" s="63"/>
      <c r="K16" s="42"/>
      <c r="L16" s="37"/>
      <c r="M16" s="61"/>
      <c r="N16" s="80"/>
      <c r="O16" s="63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11"/>
      <c r="AA16" s="16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3"/>
      <c r="B17" s="47" t="s">
        <v>169</v>
      </c>
      <c r="C17" s="147">
        <v>4.5</v>
      </c>
      <c r="D17" s="148">
        <v>-3</v>
      </c>
      <c r="E17" s="83">
        <f t="shared" si="0"/>
        <v>1.5</v>
      </c>
      <c r="F17" s="43"/>
      <c r="G17" s="47" t="s">
        <v>56</v>
      </c>
      <c r="H17" s="81" t="s">
        <v>34</v>
      </c>
      <c r="I17" s="126" t="s">
        <v>34</v>
      </c>
      <c r="J17" s="66" t="s">
        <v>34</v>
      </c>
      <c r="K17" s="44"/>
      <c r="L17" s="47" t="s">
        <v>127</v>
      </c>
      <c r="M17" s="81" t="s">
        <v>34</v>
      </c>
      <c r="N17" s="82" t="s">
        <v>34</v>
      </c>
      <c r="O17" s="83" t="s">
        <v>34</v>
      </c>
      <c r="P17" s="8"/>
      <c r="Q17" s="7"/>
      <c r="R17" s="7"/>
      <c r="S17" s="11"/>
      <c r="T17" s="11"/>
      <c r="U17" s="11"/>
      <c r="V17" s="11"/>
      <c r="W17" s="11"/>
      <c r="X17" s="11"/>
      <c r="Y17" s="11"/>
      <c r="Z17" s="11"/>
      <c r="AA17" s="16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3"/>
      <c r="B18" s="45" t="s">
        <v>79</v>
      </c>
      <c r="C18" s="142">
        <v>7.5</v>
      </c>
      <c r="D18" s="143">
        <v>3</v>
      </c>
      <c r="E18" s="63">
        <f t="shared" si="0"/>
        <v>10.5</v>
      </c>
      <c r="F18" s="43"/>
      <c r="G18" s="45" t="s">
        <v>59</v>
      </c>
      <c r="H18" s="70" t="s">
        <v>34</v>
      </c>
      <c r="I18" s="71" t="s">
        <v>34</v>
      </c>
      <c r="J18" s="69" t="s">
        <v>34</v>
      </c>
      <c r="K18" s="44"/>
      <c r="L18" s="45" t="s">
        <v>125</v>
      </c>
      <c r="M18" s="70">
        <v>5.5</v>
      </c>
      <c r="N18" s="86">
        <v>0</v>
      </c>
      <c r="O18" s="63">
        <f t="shared" si="2"/>
        <v>5.5</v>
      </c>
      <c r="P18" s="8"/>
      <c r="Q18" s="7"/>
      <c r="R18" s="7"/>
      <c r="S18" s="11"/>
      <c r="T18" s="11"/>
      <c r="U18" s="11"/>
      <c r="V18" s="11"/>
      <c r="W18" s="11"/>
      <c r="X18" s="11"/>
      <c r="Y18" s="11"/>
      <c r="Z18" s="11"/>
      <c r="AA18" s="16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3"/>
      <c r="B19" s="45" t="s">
        <v>83</v>
      </c>
      <c r="C19" s="142">
        <v>5.5</v>
      </c>
      <c r="D19" s="143">
        <v>0</v>
      </c>
      <c r="E19" s="63">
        <f t="shared" si="0"/>
        <v>5.5</v>
      </c>
      <c r="F19" s="43"/>
      <c r="G19" s="45" t="s">
        <v>57</v>
      </c>
      <c r="H19" s="70">
        <v>7</v>
      </c>
      <c r="I19" s="71">
        <v>3</v>
      </c>
      <c r="J19" s="69">
        <f t="shared" si="1"/>
        <v>10</v>
      </c>
      <c r="K19" s="44"/>
      <c r="L19" s="45" t="s">
        <v>244</v>
      </c>
      <c r="M19" s="70" t="s">
        <v>37</v>
      </c>
      <c r="N19" s="86" t="s">
        <v>37</v>
      </c>
      <c r="O19" s="63" t="s">
        <v>37</v>
      </c>
      <c r="P19" s="8"/>
      <c r="Q19" s="7"/>
      <c r="R19" s="7"/>
      <c r="S19" s="11"/>
      <c r="T19" s="11"/>
      <c r="U19" s="11"/>
      <c r="V19" s="11"/>
      <c r="W19" s="11"/>
      <c r="X19" s="11"/>
      <c r="Y19" s="11"/>
      <c r="Z19" s="11"/>
      <c r="AA19" s="16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3"/>
      <c r="B20" s="45" t="s">
        <v>171</v>
      </c>
      <c r="C20" s="142">
        <v>6</v>
      </c>
      <c r="D20" s="143">
        <v>0</v>
      </c>
      <c r="E20" s="63">
        <f t="shared" si="0"/>
        <v>6</v>
      </c>
      <c r="F20" s="43"/>
      <c r="G20" s="45" t="s">
        <v>254</v>
      </c>
      <c r="H20" s="70" t="s">
        <v>37</v>
      </c>
      <c r="I20" s="71" t="s">
        <v>37</v>
      </c>
      <c r="J20" s="69" t="s">
        <v>37</v>
      </c>
      <c r="K20" s="44"/>
      <c r="L20" s="45" t="s">
        <v>216</v>
      </c>
      <c r="M20" s="70" t="s">
        <v>34</v>
      </c>
      <c r="N20" s="86" t="s">
        <v>34</v>
      </c>
      <c r="O20" s="63" t="s">
        <v>34</v>
      </c>
      <c r="P20" s="8"/>
      <c r="Q20" s="7"/>
      <c r="R20" s="7"/>
      <c r="S20" s="11"/>
      <c r="T20" s="11"/>
      <c r="U20" s="11"/>
      <c r="V20" s="11"/>
      <c r="W20" s="11"/>
      <c r="X20" s="11"/>
      <c r="Y20" s="11"/>
      <c r="Z20" s="11"/>
      <c r="AA20" s="16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3"/>
      <c r="B21" s="45" t="s">
        <v>87</v>
      </c>
      <c r="C21" s="142">
        <v>6</v>
      </c>
      <c r="D21" s="143">
        <v>-0.5</v>
      </c>
      <c r="E21" s="63">
        <f t="shared" si="0"/>
        <v>5.5</v>
      </c>
      <c r="F21" s="43"/>
      <c r="G21" s="45" t="s">
        <v>195</v>
      </c>
      <c r="H21" s="70" t="s">
        <v>37</v>
      </c>
      <c r="I21" s="71" t="s">
        <v>37</v>
      </c>
      <c r="J21" s="69" t="s">
        <v>37</v>
      </c>
      <c r="K21" s="44"/>
      <c r="L21" s="35" t="s">
        <v>193</v>
      </c>
      <c r="M21" s="51">
        <v>5.5</v>
      </c>
      <c r="N21" s="77">
        <v>-0.5</v>
      </c>
      <c r="O21" s="76">
        <f t="shared" si="2"/>
        <v>5</v>
      </c>
      <c r="P21" s="8"/>
      <c r="Q21" s="7"/>
      <c r="R21" s="7"/>
      <c r="S21" s="11"/>
      <c r="T21" s="11"/>
      <c r="U21" s="11"/>
      <c r="V21" s="11"/>
      <c r="W21" s="11"/>
      <c r="X21" s="11"/>
      <c r="Y21" s="11"/>
      <c r="Z21" s="11"/>
      <c r="AA21" s="16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3"/>
      <c r="B22" s="45" t="s">
        <v>239</v>
      </c>
      <c r="C22" s="142">
        <v>5.5</v>
      </c>
      <c r="D22" s="143">
        <v>-0.5</v>
      </c>
      <c r="E22" s="63">
        <f t="shared" si="0"/>
        <v>5</v>
      </c>
      <c r="F22" s="43"/>
      <c r="G22" s="45" t="s">
        <v>211</v>
      </c>
      <c r="H22" s="70" t="s">
        <v>34</v>
      </c>
      <c r="I22" s="71" t="s">
        <v>34</v>
      </c>
      <c r="J22" s="69" t="s">
        <v>34</v>
      </c>
      <c r="K22" s="44"/>
      <c r="L22" s="45" t="s">
        <v>183</v>
      </c>
      <c r="M22" s="70">
        <v>5.5</v>
      </c>
      <c r="N22" s="86">
        <v>0</v>
      </c>
      <c r="O22" s="63">
        <f t="shared" si="2"/>
        <v>5.5</v>
      </c>
      <c r="P22" s="8"/>
      <c r="Q22" s="7"/>
      <c r="R22" s="7"/>
      <c r="S22" s="11"/>
      <c r="T22" s="11"/>
      <c r="U22" s="11"/>
      <c r="V22" s="11"/>
      <c r="W22" s="11"/>
      <c r="X22" s="11"/>
      <c r="Y22" s="11"/>
      <c r="Z22" s="11"/>
      <c r="AA22" s="16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3"/>
      <c r="B23" s="45" t="s">
        <v>190</v>
      </c>
      <c r="C23" s="142">
        <v>7</v>
      </c>
      <c r="D23" s="143">
        <v>3</v>
      </c>
      <c r="E23" s="63">
        <f t="shared" si="0"/>
        <v>10</v>
      </c>
      <c r="F23" s="43"/>
      <c r="G23" s="45" t="s">
        <v>62</v>
      </c>
      <c r="H23" s="70">
        <v>7</v>
      </c>
      <c r="I23" s="71">
        <v>3</v>
      </c>
      <c r="J23" s="69">
        <f t="shared" si="1"/>
        <v>10</v>
      </c>
      <c r="K23" s="44"/>
      <c r="L23" s="45" t="s">
        <v>245</v>
      </c>
      <c r="M23" s="70">
        <v>6</v>
      </c>
      <c r="N23" s="86">
        <v>0</v>
      </c>
      <c r="O23" s="63">
        <f t="shared" si="2"/>
        <v>6</v>
      </c>
      <c r="P23" s="8"/>
      <c r="Q23" s="7"/>
      <c r="R23" s="7"/>
      <c r="S23" s="11"/>
      <c r="T23" s="11"/>
      <c r="U23" s="11"/>
      <c r="V23" s="11"/>
      <c r="W23" s="11"/>
      <c r="X23" s="11"/>
      <c r="Y23" s="11"/>
      <c r="Z23" s="11"/>
      <c r="AA23" s="16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3"/>
      <c r="B24" s="45" t="s">
        <v>85</v>
      </c>
      <c r="C24" s="142">
        <v>5.5</v>
      </c>
      <c r="D24" s="143">
        <v>0</v>
      </c>
      <c r="E24" s="63">
        <f t="shared" si="0"/>
        <v>5.5</v>
      </c>
      <c r="F24" s="43"/>
      <c r="G24" s="45" t="s">
        <v>255</v>
      </c>
      <c r="H24" s="70" t="s">
        <v>34</v>
      </c>
      <c r="I24" s="71" t="s">
        <v>34</v>
      </c>
      <c r="J24" s="69" t="s">
        <v>34</v>
      </c>
      <c r="K24" s="44"/>
      <c r="L24" s="45" t="s">
        <v>134</v>
      </c>
      <c r="M24" s="70">
        <v>6</v>
      </c>
      <c r="N24" s="86">
        <v>0</v>
      </c>
      <c r="O24" s="63">
        <f t="shared" si="2"/>
        <v>6</v>
      </c>
      <c r="P24" s="8"/>
      <c r="Q24" s="7"/>
      <c r="R24" s="7"/>
      <c r="S24" s="11"/>
      <c r="T24" s="11"/>
      <c r="U24" s="11"/>
      <c r="V24" s="11"/>
      <c r="W24" s="11"/>
      <c r="X24" s="11"/>
      <c r="Y24" s="11"/>
      <c r="Z24" s="11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3"/>
      <c r="B25" s="45" t="s">
        <v>91</v>
      </c>
      <c r="C25" s="142" t="s">
        <v>34</v>
      </c>
      <c r="D25" s="143" t="s">
        <v>34</v>
      </c>
      <c r="E25" s="63" t="s">
        <v>34</v>
      </c>
      <c r="F25" s="43"/>
      <c r="G25" s="35" t="s">
        <v>197</v>
      </c>
      <c r="H25" s="51">
        <v>5.5</v>
      </c>
      <c r="I25" s="52">
        <v>0</v>
      </c>
      <c r="J25" s="53">
        <f t="shared" si="1"/>
        <v>5.5</v>
      </c>
      <c r="K25" s="44"/>
      <c r="L25" s="45" t="s">
        <v>120</v>
      </c>
      <c r="M25" s="70">
        <v>6</v>
      </c>
      <c r="N25" s="86">
        <v>0</v>
      </c>
      <c r="O25" s="63">
        <f t="shared" si="2"/>
        <v>6</v>
      </c>
      <c r="P25" s="8"/>
      <c r="Q25" s="7"/>
      <c r="R25" s="7"/>
      <c r="S25" s="11"/>
      <c r="T25" s="11"/>
      <c r="U25" s="11"/>
      <c r="V25" s="11"/>
      <c r="W25" s="11"/>
      <c r="X25" s="11"/>
      <c r="Y25" s="11"/>
      <c r="Z25" s="11"/>
      <c r="AA25" s="16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3"/>
      <c r="B26" s="45" t="s">
        <v>214</v>
      </c>
      <c r="C26" s="142" t="s">
        <v>34</v>
      </c>
      <c r="D26" s="143" t="s">
        <v>34</v>
      </c>
      <c r="E26" s="63" t="s">
        <v>34</v>
      </c>
      <c r="F26" s="43"/>
      <c r="G26" s="45" t="s">
        <v>256</v>
      </c>
      <c r="H26" s="70" t="s">
        <v>34</v>
      </c>
      <c r="I26" s="71" t="s">
        <v>34</v>
      </c>
      <c r="J26" s="69" t="s">
        <v>34</v>
      </c>
      <c r="K26" s="44"/>
      <c r="L26" s="45" t="s">
        <v>135</v>
      </c>
      <c r="M26" s="70">
        <v>6</v>
      </c>
      <c r="N26" s="86">
        <v>0</v>
      </c>
      <c r="O26" s="63">
        <f t="shared" si="2"/>
        <v>6</v>
      </c>
      <c r="P26" s="8"/>
      <c r="Q26" s="7"/>
      <c r="R26" s="7"/>
      <c r="S26" s="11"/>
      <c r="T26" s="11"/>
      <c r="U26" s="11"/>
      <c r="V26" s="11"/>
      <c r="W26" s="11"/>
      <c r="X26" s="11"/>
      <c r="Y26" s="11"/>
      <c r="Z26" s="11"/>
      <c r="AA26" s="16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3"/>
      <c r="B27" s="45" t="s">
        <v>89</v>
      </c>
      <c r="C27" s="142">
        <v>5</v>
      </c>
      <c r="D27" s="143">
        <v>0</v>
      </c>
      <c r="E27" s="63">
        <f t="shared" si="0"/>
        <v>5</v>
      </c>
      <c r="F27" s="43"/>
      <c r="G27" s="45" t="s">
        <v>257</v>
      </c>
      <c r="H27" s="70">
        <v>5.5</v>
      </c>
      <c r="I27" s="71">
        <v>0</v>
      </c>
      <c r="J27" s="69">
        <f t="shared" si="1"/>
        <v>5.5</v>
      </c>
      <c r="K27" s="44"/>
      <c r="L27" s="45" t="s">
        <v>246</v>
      </c>
      <c r="M27" s="70">
        <v>5.5</v>
      </c>
      <c r="N27" s="86">
        <v>0</v>
      </c>
      <c r="O27" s="63">
        <f t="shared" si="2"/>
        <v>5.5</v>
      </c>
      <c r="P27" s="8"/>
      <c r="Q27" s="7"/>
      <c r="R27" s="7"/>
      <c r="S27" s="11"/>
      <c r="T27" s="11"/>
      <c r="U27" s="11"/>
      <c r="V27" s="11"/>
      <c r="W27" s="11"/>
      <c r="X27" s="11"/>
      <c r="Y27" s="11"/>
      <c r="Z27" s="11"/>
      <c r="AA27" s="16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 thickBot="1">
      <c r="A28" s="3"/>
      <c r="B28" s="37" t="s">
        <v>192</v>
      </c>
      <c r="C28" s="144">
        <v>6</v>
      </c>
      <c r="D28" s="145">
        <v>0</v>
      </c>
      <c r="E28" s="63">
        <f t="shared" si="0"/>
        <v>6</v>
      </c>
      <c r="F28" s="43"/>
      <c r="G28" s="37" t="s">
        <v>46</v>
      </c>
      <c r="H28" s="127" t="s">
        <v>34</v>
      </c>
      <c r="I28" s="128" t="s">
        <v>34</v>
      </c>
      <c r="J28" s="69" t="s">
        <v>34</v>
      </c>
      <c r="K28" s="44"/>
      <c r="L28" s="37" t="s">
        <v>136</v>
      </c>
      <c r="M28" s="149" t="s">
        <v>34</v>
      </c>
      <c r="N28" s="150" t="s">
        <v>34</v>
      </c>
      <c r="O28" s="63" t="s">
        <v>34</v>
      </c>
      <c r="P28" s="8"/>
      <c r="Q28" s="7"/>
      <c r="R28" s="7"/>
      <c r="S28" s="11"/>
      <c r="T28" s="11"/>
      <c r="U28" s="11"/>
      <c r="V28" s="11"/>
      <c r="W28" s="11"/>
      <c r="X28" s="11"/>
      <c r="Y28" s="11"/>
      <c r="Z28" s="11"/>
      <c r="AA28" s="16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 thickBot="1">
      <c r="A29" s="3"/>
      <c r="B29" s="36" t="s">
        <v>92</v>
      </c>
      <c r="C29" s="140">
        <v>0.5</v>
      </c>
      <c r="D29" s="141">
        <v>0</v>
      </c>
      <c r="E29" s="89">
        <f t="shared" si="0"/>
        <v>0.5</v>
      </c>
      <c r="F29" s="41"/>
      <c r="G29" s="36" t="s">
        <v>176</v>
      </c>
      <c r="H29" s="58">
        <v>0.5</v>
      </c>
      <c r="I29" s="59">
        <v>0</v>
      </c>
      <c r="J29" s="74">
        <f t="shared" si="1"/>
        <v>0.5</v>
      </c>
      <c r="K29" s="42"/>
      <c r="L29" s="36" t="s">
        <v>137</v>
      </c>
      <c r="M29" s="58">
        <v>1</v>
      </c>
      <c r="N29" s="78">
        <v>0</v>
      </c>
      <c r="O29" s="89">
        <f t="shared" si="2"/>
        <v>1</v>
      </c>
      <c r="P29" s="13"/>
      <c r="Q29" s="12"/>
      <c r="R29" s="12"/>
      <c r="S29" s="11"/>
      <c r="T29" s="11"/>
      <c r="U29" s="11"/>
      <c r="V29" s="11"/>
      <c r="W29" s="11"/>
      <c r="X29" s="11"/>
      <c r="Y29" s="11"/>
      <c r="Z29" s="11"/>
      <c r="AA29" s="16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 thickBot="1">
      <c r="A30" s="3"/>
      <c r="B30" s="131" t="s">
        <v>19</v>
      </c>
      <c r="C30" s="132">
        <f>19.5/3</f>
        <v>6.5</v>
      </c>
      <c r="D30" s="133">
        <v>1.5</v>
      </c>
      <c r="E30" s="130">
        <f>D30</f>
        <v>1.5</v>
      </c>
      <c r="F30" s="41"/>
      <c r="G30" s="131" t="s">
        <v>19</v>
      </c>
      <c r="H30" s="132">
        <f>18/3</f>
        <v>6</v>
      </c>
      <c r="I30" s="133">
        <v>0.5</v>
      </c>
      <c r="J30" s="130">
        <f>I30</f>
        <v>0.5</v>
      </c>
      <c r="K30" s="42"/>
      <c r="L30" s="131" t="s">
        <v>19</v>
      </c>
      <c r="M30" s="132">
        <f>18.5/3</f>
        <v>6.166666666666667</v>
      </c>
      <c r="N30" s="133">
        <v>0.5</v>
      </c>
      <c r="O30" s="130">
        <f>N30</f>
        <v>0.5</v>
      </c>
      <c r="P30" s="13"/>
      <c r="Q30" s="12"/>
      <c r="R30" s="12"/>
      <c r="S30" s="11"/>
      <c r="T30" s="11"/>
      <c r="U30" s="11"/>
      <c r="V30" s="11"/>
      <c r="W30" s="11"/>
      <c r="X30" s="11"/>
      <c r="Y30" s="11"/>
      <c r="Z30" s="11"/>
      <c r="AA30" s="16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 thickBot="1">
      <c r="A31" s="3"/>
      <c r="B31" s="2"/>
      <c r="C31" s="1"/>
      <c r="D31" s="1"/>
      <c r="E31" s="20"/>
      <c r="F31" s="23"/>
      <c r="G31" s="18"/>
      <c r="H31" s="9"/>
      <c r="I31" s="9"/>
      <c r="J31" s="19"/>
      <c r="K31" s="27"/>
      <c r="L31" s="18"/>
      <c r="M31" s="9"/>
      <c r="N31" s="9"/>
      <c r="O31" s="19"/>
      <c r="P31" s="9"/>
      <c r="Q31" s="9"/>
      <c r="R31" s="9"/>
      <c r="S31" s="11"/>
      <c r="T31" s="11"/>
      <c r="U31" s="11"/>
      <c r="V31" s="11"/>
      <c r="W31" s="11"/>
      <c r="X31" s="11"/>
      <c r="Y31" s="11"/>
      <c r="Z31" s="11"/>
      <c r="AA31" s="16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customHeight="1" thickBot="1">
      <c r="A32" s="3"/>
      <c r="B32" s="120" t="s">
        <v>2</v>
      </c>
      <c r="C32" s="119">
        <f>C5+C6+C7+C8+C9+C10+C11+C12+C13+C14+C15+C29</f>
        <v>68.5</v>
      </c>
      <c r="D32" s="118">
        <f>D5+D6+D7+D8+D9+D10+D11+D12+D13+D14+D15+D29+D30</f>
        <v>-0.5</v>
      </c>
      <c r="E32" s="117">
        <f>C32+D32</f>
        <v>68</v>
      </c>
      <c r="F32" s="24"/>
      <c r="G32" s="125" t="s">
        <v>2</v>
      </c>
      <c r="H32" s="124">
        <f>H5+H6+H7+H25+H9+H10+H11+H12+H13+H14+H15+H29</f>
        <v>67.5</v>
      </c>
      <c r="I32" s="123">
        <f>I5+I6+I7+I25+I9+I10+I11+I12+I13+I14+I15+I29+I30</f>
        <v>3</v>
      </c>
      <c r="J32" s="122">
        <f>H32+I32</f>
        <v>70.5</v>
      </c>
      <c r="K32" s="30"/>
      <c r="L32" s="102" t="s">
        <v>2</v>
      </c>
      <c r="M32" s="103">
        <f>M5+M21+M7+M8+M9+M10+M11+M12+M13+M14+M15+M29</f>
        <v>68.5</v>
      </c>
      <c r="N32" s="104">
        <f>N5+N21+N7+N8+N9+N10+N11+N12+N13+N14+N15+N29+N30</f>
        <v>13</v>
      </c>
      <c r="O32" s="105">
        <f>M32+N32</f>
        <v>81.5</v>
      </c>
      <c r="P32" s="14"/>
      <c r="Q32" s="14"/>
      <c r="R32" s="14"/>
      <c r="S32" s="11"/>
      <c r="T32" s="11"/>
      <c r="U32" s="11"/>
      <c r="V32" s="11"/>
      <c r="W32" s="11"/>
      <c r="X32" s="11"/>
      <c r="Y32" s="11"/>
      <c r="Z32" s="11"/>
      <c r="AA32" s="16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6" customHeight="1" thickBot="1">
      <c r="A33" s="3"/>
      <c r="B33" s="3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94"/>
      <c r="P33" s="6"/>
      <c r="Q33" s="3"/>
      <c r="R33" s="3"/>
      <c r="S33" s="11"/>
      <c r="T33" s="11"/>
      <c r="U33" s="11"/>
      <c r="V33" s="11"/>
      <c r="W33" s="11"/>
      <c r="X33" s="11"/>
      <c r="Y33" s="11"/>
      <c r="Z33" s="11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5" customHeight="1" thickBot="1">
      <c r="A34" s="3"/>
      <c r="B34" s="187" t="s">
        <v>10</v>
      </c>
      <c r="C34" s="188"/>
      <c r="D34" s="188"/>
      <c r="E34" s="189"/>
      <c r="F34" s="26"/>
      <c r="G34" s="190" t="s">
        <v>6</v>
      </c>
      <c r="H34" s="191"/>
      <c r="I34" s="191"/>
      <c r="J34" s="192"/>
      <c r="K34" s="21"/>
      <c r="L34" s="193" t="s">
        <v>5</v>
      </c>
      <c r="M34" s="194"/>
      <c r="N34" s="194"/>
      <c r="O34" s="195"/>
      <c r="P34" s="6"/>
      <c r="Q34" s="3"/>
      <c r="R34" s="3"/>
      <c r="S34" s="11"/>
      <c r="T34" s="11"/>
      <c r="U34" s="11"/>
      <c r="V34" s="11"/>
      <c r="W34" s="11"/>
      <c r="X34" s="11"/>
      <c r="Y34" s="11"/>
      <c r="Z34" s="11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3.5" thickBot="1">
      <c r="A35" s="3"/>
      <c r="B35" s="106" t="s">
        <v>0</v>
      </c>
      <c r="C35" s="106" t="s">
        <v>4</v>
      </c>
      <c r="D35" s="106" t="s">
        <v>3</v>
      </c>
      <c r="E35" s="106" t="s">
        <v>1</v>
      </c>
      <c r="F35" s="26"/>
      <c r="G35" s="111" t="s">
        <v>0</v>
      </c>
      <c r="H35" s="111" t="s">
        <v>4</v>
      </c>
      <c r="I35" s="111" t="s">
        <v>3</v>
      </c>
      <c r="J35" s="111" t="s">
        <v>1</v>
      </c>
      <c r="K35" s="22"/>
      <c r="L35" s="95" t="s">
        <v>0</v>
      </c>
      <c r="M35" s="95" t="s">
        <v>4</v>
      </c>
      <c r="N35" s="95" t="s">
        <v>3</v>
      </c>
      <c r="O35" s="95" t="s">
        <v>1</v>
      </c>
      <c r="P35" s="6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3"/>
      <c r="B36" s="34" t="s">
        <v>138</v>
      </c>
      <c r="C36" s="48">
        <v>6</v>
      </c>
      <c r="D36" s="75">
        <v>-1</v>
      </c>
      <c r="E36" s="137">
        <f>C36+D36</f>
        <v>5</v>
      </c>
      <c r="F36" s="42"/>
      <c r="G36" s="34" t="s">
        <v>93</v>
      </c>
      <c r="H36" s="135">
        <v>6.5</v>
      </c>
      <c r="I36" s="136">
        <v>1</v>
      </c>
      <c r="J36" s="137">
        <f>H36+I36</f>
        <v>7.5</v>
      </c>
      <c r="K36" s="41"/>
      <c r="L36" s="34" t="s">
        <v>223</v>
      </c>
      <c r="M36" s="48">
        <v>6</v>
      </c>
      <c r="N36" s="49">
        <v>1</v>
      </c>
      <c r="O36" s="53">
        <f aca="true" t="shared" si="3" ref="O36:O58">M36+N36</f>
        <v>7</v>
      </c>
      <c r="P36" s="6"/>
      <c r="Q36" s="3"/>
      <c r="R36" s="3"/>
      <c r="S36" s="11"/>
      <c r="T36" s="11"/>
      <c r="U36" s="11"/>
      <c r="V36" s="11"/>
      <c r="W36" s="11"/>
      <c r="X36" s="11"/>
      <c r="Y36" s="11"/>
      <c r="Z36" s="11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3"/>
      <c r="B37" s="35" t="s">
        <v>139</v>
      </c>
      <c r="C37" s="51">
        <v>6.5</v>
      </c>
      <c r="D37" s="77">
        <v>-0.5</v>
      </c>
      <c r="E37" s="76">
        <f aca="true" t="shared" si="4" ref="E37:E60">C37+D37</f>
        <v>6</v>
      </c>
      <c r="F37" s="42"/>
      <c r="G37" s="35" t="s">
        <v>96</v>
      </c>
      <c r="H37" s="138">
        <v>6.5</v>
      </c>
      <c r="I37" s="139">
        <v>0</v>
      </c>
      <c r="J37" s="76">
        <f aca="true" t="shared" si="5" ref="J37:J60">H37+I37</f>
        <v>6.5</v>
      </c>
      <c r="K37" s="41"/>
      <c r="L37" s="35" t="s">
        <v>23</v>
      </c>
      <c r="M37" s="51">
        <v>7</v>
      </c>
      <c r="N37" s="52">
        <v>0</v>
      </c>
      <c r="O37" s="53">
        <f t="shared" si="3"/>
        <v>7</v>
      </c>
      <c r="P37" s="6"/>
      <c r="Q37" s="3"/>
      <c r="R37" s="3"/>
      <c r="S37" s="11"/>
      <c r="T37" s="11"/>
      <c r="U37" s="11"/>
      <c r="V37" s="11"/>
      <c r="W37" s="11"/>
      <c r="X37" s="11"/>
      <c r="Y37" s="11"/>
      <c r="Z37" s="11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3"/>
      <c r="B38" s="35" t="s">
        <v>140</v>
      </c>
      <c r="C38" s="51">
        <v>6</v>
      </c>
      <c r="D38" s="77">
        <v>0</v>
      </c>
      <c r="E38" s="76">
        <f t="shared" si="4"/>
        <v>6</v>
      </c>
      <c r="F38" s="42"/>
      <c r="G38" s="35" t="s">
        <v>95</v>
      </c>
      <c r="H38" s="138">
        <v>6</v>
      </c>
      <c r="I38" s="139">
        <v>0</v>
      </c>
      <c r="J38" s="76">
        <f t="shared" si="5"/>
        <v>6</v>
      </c>
      <c r="K38" s="41"/>
      <c r="L38" s="35" t="s">
        <v>208</v>
      </c>
      <c r="M38" s="51">
        <v>6</v>
      </c>
      <c r="N38" s="52">
        <v>0</v>
      </c>
      <c r="O38" s="53">
        <f t="shared" si="3"/>
        <v>6</v>
      </c>
      <c r="P38" s="6"/>
      <c r="Q38" s="3"/>
      <c r="R38" s="3"/>
      <c r="S38" s="11"/>
      <c r="T38" s="11"/>
      <c r="U38" s="11"/>
      <c r="V38" s="11"/>
      <c r="W38" s="11"/>
      <c r="X38" s="11"/>
      <c r="Y38" s="11"/>
      <c r="Z38" s="11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3"/>
      <c r="B39" s="35" t="s">
        <v>141</v>
      </c>
      <c r="C39" s="51">
        <v>6</v>
      </c>
      <c r="D39" s="77">
        <v>0</v>
      </c>
      <c r="E39" s="76">
        <f t="shared" si="4"/>
        <v>6</v>
      </c>
      <c r="F39" s="42"/>
      <c r="G39" s="35" t="s">
        <v>247</v>
      </c>
      <c r="H39" s="138">
        <v>5.5</v>
      </c>
      <c r="I39" s="139">
        <v>0</v>
      </c>
      <c r="J39" s="76">
        <f t="shared" si="5"/>
        <v>5.5</v>
      </c>
      <c r="K39" s="41"/>
      <c r="L39" s="35" t="s">
        <v>41</v>
      </c>
      <c r="M39" s="51">
        <v>6.5</v>
      </c>
      <c r="N39" s="52">
        <v>0</v>
      </c>
      <c r="O39" s="53">
        <f t="shared" si="3"/>
        <v>6.5</v>
      </c>
      <c r="P39" s="6"/>
      <c r="Q39" s="3"/>
      <c r="R39" s="3"/>
      <c r="S39" s="11"/>
      <c r="T39" s="11"/>
      <c r="U39" s="11"/>
      <c r="V39" s="11"/>
      <c r="W39" s="11"/>
      <c r="X39" s="11"/>
      <c r="Y39" s="11"/>
      <c r="Z39" s="11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3"/>
      <c r="B40" s="35" t="s">
        <v>144</v>
      </c>
      <c r="C40" s="51">
        <v>6.5</v>
      </c>
      <c r="D40" s="77">
        <v>0</v>
      </c>
      <c r="E40" s="76">
        <f t="shared" si="4"/>
        <v>6.5</v>
      </c>
      <c r="F40" s="42"/>
      <c r="G40" s="35" t="s">
        <v>97</v>
      </c>
      <c r="H40" s="138" t="s">
        <v>31</v>
      </c>
      <c r="I40" s="139" t="s">
        <v>31</v>
      </c>
      <c r="J40" s="76" t="s">
        <v>31</v>
      </c>
      <c r="K40" s="41"/>
      <c r="L40" s="35" t="s">
        <v>29</v>
      </c>
      <c r="M40" s="51">
        <v>5</v>
      </c>
      <c r="N40" s="52">
        <v>0</v>
      </c>
      <c r="O40" s="53">
        <f t="shared" si="3"/>
        <v>5</v>
      </c>
      <c r="P40" s="6"/>
      <c r="Q40" s="3"/>
      <c r="R40" s="3"/>
      <c r="S40" s="11"/>
      <c r="T40" s="11"/>
      <c r="U40" s="11"/>
      <c r="V40" s="11"/>
      <c r="W40" s="11"/>
      <c r="X40" s="11"/>
      <c r="Y40" s="11"/>
      <c r="Z40" s="11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3"/>
      <c r="B41" s="35" t="s">
        <v>178</v>
      </c>
      <c r="C41" s="51">
        <v>6</v>
      </c>
      <c r="D41" s="77">
        <v>0</v>
      </c>
      <c r="E41" s="76">
        <f t="shared" si="4"/>
        <v>6</v>
      </c>
      <c r="F41" s="42"/>
      <c r="G41" s="35" t="s">
        <v>98</v>
      </c>
      <c r="H41" s="138">
        <v>5.5</v>
      </c>
      <c r="I41" s="139">
        <v>0</v>
      </c>
      <c r="J41" s="76">
        <f t="shared" si="5"/>
        <v>5.5</v>
      </c>
      <c r="K41" s="41"/>
      <c r="L41" s="35" t="s">
        <v>224</v>
      </c>
      <c r="M41" s="51">
        <v>5.5</v>
      </c>
      <c r="N41" s="52">
        <v>0</v>
      </c>
      <c r="O41" s="53">
        <f t="shared" si="3"/>
        <v>5.5</v>
      </c>
      <c r="P41" s="6"/>
      <c r="Q41" s="3"/>
      <c r="R41" s="3"/>
      <c r="S41" s="11"/>
      <c r="T41" s="11"/>
      <c r="U41" s="11"/>
      <c r="V41" s="11"/>
      <c r="W41" s="11"/>
      <c r="X41" s="11"/>
      <c r="Y41" s="11"/>
      <c r="Z41" s="11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3"/>
      <c r="B42" s="35" t="s">
        <v>215</v>
      </c>
      <c r="C42" s="51">
        <v>6</v>
      </c>
      <c r="D42" s="77">
        <v>0</v>
      </c>
      <c r="E42" s="76">
        <f t="shared" si="4"/>
        <v>6</v>
      </c>
      <c r="F42" s="42"/>
      <c r="G42" s="35" t="s">
        <v>201</v>
      </c>
      <c r="H42" s="138">
        <v>6</v>
      </c>
      <c r="I42" s="139">
        <v>-0.5</v>
      </c>
      <c r="J42" s="76">
        <f t="shared" si="5"/>
        <v>5.5</v>
      </c>
      <c r="K42" s="41"/>
      <c r="L42" s="35" t="s">
        <v>219</v>
      </c>
      <c r="M42" s="51">
        <v>6</v>
      </c>
      <c r="N42" s="52">
        <v>-0.5</v>
      </c>
      <c r="O42" s="53">
        <f t="shared" si="3"/>
        <v>5.5</v>
      </c>
      <c r="P42" s="6"/>
      <c r="Q42" s="3"/>
      <c r="R42" s="3"/>
      <c r="S42" s="11"/>
      <c r="T42" s="11"/>
      <c r="U42" s="11"/>
      <c r="V42" s="11"/>
      <c r="W42" s="11"/>
      <c r="X42" s="11"/>
      <c r="Y42" s="11"/>
      <c r="Z42" s="11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3"/>
      <c r="B43" s="35" t="s">
        <v>153</v>
      </c>
      <c r="C43" s="51">
        <v>6</v>
      </c>
      <c r="D43" s="77">
        <v>0</v>
      </c>
      <c r="E43" s="76">
        <f t="shared" si="4"/>
        <v>6</v>
      </c>
      <c r="F43" s="42"/>
      <c r="G43" s="35" t="s">
        <v>100</v>
      </c>
      <c r="H43" s="138">
        <v>4</v>
      </c>
      <c r="I43" s="139">
        <v>-2</v>
      </c>
      <c r="J43" s="76">
        <f t="shared" si="5"/>
        <v>2</v>
      </c>
      <c r="K43" s="41"/>
      <c r="L43" s="35" t="s">
        <v>203</v>
      </c>
      <c r="M43" s="51">
        <v>5</v>
      </c>
      <c r="N43" s="52">
        <v>0</v>
      </c>
      <c r="O43" s="53">
        <f t="shared" si="3"/>
        <v>5</v>
      </c>
      <c r="P43" s="6"/>
      <c r="Q43" s="3"/>
      <c r="R43" s="3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3"/>
      <c r="B44" s="35" t="s">
        <v>145</v>
      </c>
      <c r="C44" s="51">
        <v>5.5</v>
      </c>
      <c r="D44" s="77">
        <v>0</v>
      </c>
      <c r="E44" s="76">
        <f t="shared" si="4"/>
        <v>5.5</v>
      </c>
      <c r="F44" s="42"/>
      <c r="G44" s="35" t="s">
        <v>101</v>
      </c>
      <c r="H44" s="138">
        <v>7.5</v>
      </c>
      <c r="I44" s="139">
        <v>4</v>
      </c>
      <c r="J44" s="76">
        <f t="shared" si="5"/>
        <v>11.5</v>
      </c>
      <c r="K44" s="41"/>
      <c r="L44" s="35" t="s">
        <v>258</v>
      </c>
      <c r="M44" s="51">
        <v>7</v>
      </c>
      <c r="N44" s="52">
        <v>3</v>
      </c>
      <c r="O44" s="53">
        <f t="shared" si="3"/>
        <v>10</v>
      </c>
      <c r="P44" s="6"/>
      <c r="Q44" s="3"/>
      <c r="R44" s="3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3"/>
      <c r="B45" s="35" t="s">
        <v>148</v>
      </c>
      <c r="C45" s="51">
        <v>6</v>
      </c>
      <c r="D45" s="77">
        <v>0</v>
      </c>
      <c r="E45" s="76">
        <f t="shared" si="4"/>
        <v>6</v>
      </c>
      <c r="F45" s="42"/>
      <c r="G45" s="35" t="s">
        <v>200</v>
      </c>
      <c r="H45" s="138">
        <v>5.5</v>
      </c>
      <c r="I45" s="139">
        <v>0</v>
      </c>
      <c r="J45" s="76">
        <f t="shared" si="5"/>
        <v>5.5</v>
      </c>
      <c r="K45" s="41"/>
      <c r="L45" s="35" t="s">
        <v>33</v>
      </c>
      <c r="M45" s="51">
        <v>5.5</v>
      </c>
      <c r="N45" s="52">
        <v>0</v>
      </c>
      <c r="O45" s="53">
        <f t="shared" si="3"/>
        <v>5.5</v>
      </c>
      <c r="P45" s="6"/>
      <c r="Q45" s="3"/>
      <c r="R45" s="3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 thickBot="1">
      <c r="A46" s="3"/>
      <c r="B46" s="36" t="s">
        <v>250</v>
      </c>
      <c r="C46" s="58">
        <v>5</v>
      </c>
      <c r="D46" s="78">
        <v>-0.5</v>
      </c>
      <c r="E46" s="79">
        <f t="shared" si="4"/>
        <v>4.5</v>
      </c>
      <c r="F46" s="42"/>
      <c r="G46" s="36" t="s">
        <v>248</v>
      </c>
      <c r="H46" s="140">
        <v>5.5</v>
      </c>
      <c r="I46" s="141">
        <v>0</v>
      </c>
      <c r="J46" s="146">
        <f t="shared" si="5"/>
        <v>5.5</v>
      </c>
      <c r="K46" s="41"/>
      <c r="L46" s="36" t="s">
        <v>35</v>
      </c>
      <c r="M46" s="58">
        <v>5</v>
      </c>
      <c r="N46" s="59">
        <v>0</v>
      </c>
      <c r="O46" s="60">
        <f t="shared" si="3"/>
        <v>5</v>
      </c>
      <c r="P46" s="6"/>
      <c r="Q46" s="3"/>
      <c r="R46" s="3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 thickBot="1">
      <c r="A47" s="3"/>
      <c r="B47" s="37"/>
      <c r="C47" s="61"/>
      <c r="D47" s="80"/>
      <c r="E47" s="63"/>
      <c r="F47" s="42"/>
      <c r="G47" s="37"/>
      <c r="H47" s="61"/>
      <c r="I47" s="80"/>
      <c r="J47" s="63"/>
      <c r="K47" s="43"/>
      <c r="L47" s="37"/>
      <c r="M47" s="61"/>
      <c r="N47" s="62"/>
      <c r="O47" s="63"/>
      <c r="P47" s="6"/>
      <c r="Q47" s="3"/>
      <c r="R47" s="3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3"/>
      <c r="B48" s="47" t="s">
        <v>149</v>
      </c>
      <c r="C48" s="81">
        <v>7</v>
      </c>
      <c r="D48" s="82">
        <v>1</v>
      </c>
      <c r="E48" s="83">
        <f t="shared" si="4"/>
        <v>8</v>
      </c>
      <c r="F48" s="44"/>
      <c r="G48" s="47" t="s">
        <v>104</v>
      </c>
      <c r="H48" s="147" t="s">
        <v>34</v>
      </c>
      <c r="I48" s="148" t="s">
        <v>34</v>
      </c>
      <c r="J48" s="83" t="s">
        <v>34</v>
      </c>
      <c r="K48" s="43"/>
      <c r="L48" s="47" t="s">
        <v>186</v>
      </c>
      <c r="M48" s="81" t="s">
        <v>34</v>
      </c>
      <c r="N48" s="126" t="s">
        <v>34</v>
      </c>
      <c r="O48" s="66" t="s">
        <v>34</v>
      </c>
      <c r="P48" s="6"/>
      <c r="Q48" s="3"/>
      <c r="R48" s="3"/>
      <c r="S48" s="11"/>
      <c r="T48" s="11"/>
      <c r="U48" s="11"/>
      <c r="V48" s="11"/>
      <c r="W48" s="11"/>
      <c r="X48" s="11"/>
      <c r="Y48" s="11"/>
      <c r="Z48" s="11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3"/>
      <c r="B49" s="45" t="s">
        <v>147</v>
      </c>
      <c r="C49" s="70" t="s">
        <v>34</v>
      </c>
      <c r="D49" s="86" t="s">
        <v>34</v>
      </c>
      <c r="E49" s="63" t="s">
        <v>34</v>
      </c>
      <c r="F49" s="44"/>
      <c r="G49" s="45" t="s">
        <v>102</v>
      </c>
      <c r="H49" s="142">
        <v>6</v>
      </c>
      <c r="I49" s="143">
        <v>0</v>
      </c>
      <c r="J49" s="63">
        <f t="shared" si="5"/>
        <v>6</v>
      </c>
      <c r="K49" s="43"/>
      <c r="L49" s="45" t="s">
        <v>36</v>
      </c>
      <c r="M49" s="70" t="s">
        <v>34</v>
      </c>
      <c r="N49" s="71" t="s">
        <v>34</v>
      </c>
      <c r="O49" s="69" t="s">
        <v>34</v>
      </c>
      <c r="P49" s="6"/>
      <c r="Q49" s="3"/>
      <c r="R49" s="3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3"/>
      <c r="B50" s="45" t="s">
        <v>152</v>
      </c>
      <c r="C50" s="70" t="s">
        <v>37</v>
      </c>
      <c r="D50" s="86" t="s">
        <v>37</v>
      </c>
      <c r="E50" s="63" t="s">
        <v>37</v>
      </c>
      <c r="F50" s="44"/>
      <c r="G50" s="45" t="s">
        <v>229</v>
      </c>
      <c r="H50" s="142">
        <v>5.5</v>
      </c>
      <c r="I50" s="143">
        <v>0</v>
      </c>
      <c r="J50" s="63">
        <f t="shared" si="5"/>
        <v>5.5</v>
      </c>
      <c r="K50" s="43"/>
      <c r="L50" s="45" t="s">
        <v>204</v>
      </c>
      <c r="M50" s="70">
        <v>5.5</v>
      </c>
      <c r="N50" s="71">
        <v>0</v>
      </c>
      <c r="O50" s="69">
        <f t="shared" si="3"/>
        <v>5.5</v>
      </c>
      <c r="P50" s="6"/>
      <c r="Q50" s="3"/>
      <c r="R50" s="3"/>
      <c r="S50" s="11"/>
      <c r="T50" s="11"/>
      <c r="U50" s="11"/>
      <c r="V50" s="11"/>
      <c r="W50" s="11"/>
      <c r="X50" s="11"/>
      <c r="Y50" s="11"/>
      <c r="Z50" s="11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3"/>
      <c r="B51" s="45" t="s">
        <v>146</v>
      </c>
      <c r="C51" s="70" t="s">
        <v>34</v>
      </c>
      <c r="D51" s="86" t="s">
        <v>34</v>
      </c>
      <c r="E51" s="63" t="s">
        <v>34</v>
      </c>
      <c r="F51" s="44"/>
      <c r="G51" s="45" t="s">
        <v>105</v>
      </c>
      <c r="H51" s="142" t="s">
        <v>34</v>
      </c>
      <c r="I51" s="143" t="s">
        <v>34</v>
      </c>
      <c r="J51" s="63" t="s">
        <v>34</v>
      </c>
      <c r="K51" s="43"/>
      <c r="L51" s="45" t="s">
        <v>32</v>
      </c>
      <c r="M51" s="70">
        <v>5.5</v>
      </c>
      <c r="N51" s="71">
        <v>0</v>
      </c>
      <c r="O51" s="69">
        <f>M51+N51</f>
        <v>5.5</v>
      </c>
      <c r="P51" s="6"/>
      <c r="Q51" s="3"/>
      <c r="R51" s="3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 customHeight="1">
      <c r="A52" s="3"/>
      <c r="B52" s="45" t="s">
        <v>142</v>
      </c>
      <c r="C52" s="70">
        <v>6</v>
      </c>
      <c r="D52" s="86">
        <v>0</v>
      </c>
      <c r="E52" s="63">
        <f t="shared" si="4"/>
        <v>6</v>
      </c>
      <c r="F52" s="44"/>
      <c r="G52" s="35" t="s">
        <v>110</v>
      </c>
      <c r="H52" s="138">
        <v>5</v>
      </c>
      <c r="I52" s="139">
        <v>0</v>
      </c>
      <c r="J52" s="76">
        <f t="shared" si="5"/>
        <v>5</v>
      </c>
      <c r="K52" s="43"/>
      <c r="L52" s="45" t="s">
        <v>162</v>
      </c>
      <c r="M52" s="70">
        <v>5</v>
      </c>
      <c r="N52" s="71">
        <v>0</v>
      </c>
      <c r="O52" s="69">
        <f t="shared" si="3"/>
        <v>5</v>
      </c>
      <c r="P52" s="6"/>
      <c r="Q52" s="3"/>
      <c r="R52" s="3"/>
      <c r="S52" s="11"/>
      <c r="T52" s="11"/>
      <c r="U52" s="11"/>
      <c r="V52" s="11"/>
      <c r="W52" s="11"/>
      <c r="X52" s="11"/>
      <c r="Y52" s="11"/>
      <c r="Z52" s="11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3"/>
      <c r="B53" s="45" t="s">
        <v>155</v>
      </c>
      <c r="C53" s="70">
        <v>6.5</v>
      </c>
      <c r="D53" s="86">
        <v>1</v>
      </c>
      <c r="E53" s="63">
        <f t="shared" si="4"/>
        <v>7.5</v>
      </c>
      <c r="F53" s="44"/>
      <c r="G53" s="45" t="s">
        <v>107</v>
      </c>
      <c r="H53" s="142">
        <v>6.5</v>
      </c>
      <c r="I53" s="143">
        <v>0</v>
      </c>
      <c r="J53" s="63">
        <f t="shared" si="5"/>
        <v>6.5</v>
      </c>
      <c r="K53" s="43"/>
      <c r="L53" s="45" t="s">
        <v>188</v>
      </c>
      <c r="M53" s="70">
        <v>5.5</v>
      </c>
      <c r="N53" s="71">
        <v>0</v>
      </c>
      <c r="O53" s="69">
        <f t="shared" si="3"/>
        <v>5.5</v>
      </c>
      <c r="P53" s="6"/>
      <c r="Q53" s="3"/>
      <c r="R53" s="3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3"/>
      <c r="B54" s="45" t="s">
        <v>251</v>
      </c>
      <c r="C54" s="70">
        <v>6</v>
      </c>
      <c r="D54" s="86">
        <v>0</v>
      </c>
      <c r="E54" s="63">
        <f t="shared" si="4"/>
        <v>6</v>
      </c>
      <c r="F54" s="44"/>
      <c r="G54" s="45" t="s">
        <v>109</v>
      </c>
      <c r="H54" s="142">
        <v>6</v>
      </c>
      <c r="I54" s="143">
        <v>0</v>
      </c>
      <c r="J54" s="63">
        <f t="shared" si="5"/>
        <v>6</v>
      </c>
      <c r="K54" s="43"/>
      <c r="L54" s="45" t="s">
        <v>27</v>
      </c>
      <c r="M54" s="70">
        <v>5.5</v>
      </c>
      <c r="N54" s="71">
        <v>0</v>
      </c>
      <c r="O54" s="69">
        <f t="shared" si="3"/>
        <v>5.5</v>
      </c>
      <c r="P54" s="6"/>
      <c r="Q54" s="3"/>
      <c r="R54" s="3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3"/>
      <c r="B55" s="45" t="s">
        <v>156</v>
      </c>
      <c r="C55" s="70">
        <v>5.5</v>
      </c>
      <c r="D55" s="86">
        <v>0</v>
      </c>
      <c r="E55" s="63">
        <f t="shared" si="4"/>
        <v>5.5</v>
      </c>
      <c r="F55" s="44"/>
      <c r="G55" s="45" t="s">
        <v>217</v>
      </c>
      <c r="H55" s="142" t="s">
        <v>34</v>
      </c>
      <c r="I55" s="143" t="s">
        <v>34</v>
      </c>
      <c r="J55" s="63" t="s">
        <v>34</v>
      </c>
      <c r="K55" s="43"/>
      <c r="L55" s="45" t="s">
        <v>163</v>
      </c>
      <c r="M55" s="70">
        <v>5.5</v>
      </c>
      <c r="N55" s="71">
        <v>0</v>
      </c>
      <c r="O55" s="69">
        <f t="shared" si="3"/>
        <v>5.5</v>
      </c>
      <c r="P55" s="6"/>
      <c r="Q55" s="3"/>
      <c r="R55" s="3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 customHeight="1">
      <c r="A56" s="3"/>
      <c r="B56" s="45" t="s">
        <v>179</v>
      </c>
      <c r="C56" s="70">
        <v>5.5</v>
      </c>
      <c r="D56" s="86">
        <v>-0.5</v>
      </c>
      <c r="E56" s="63">
        <f t="shared" si="4"/>
        <v>5</v>
      </c>
      <c r="F56" s="44"/>
      <c r="G56" s="45" t="s">
        <v>108</v>
      </c>
      <c r="H56" s="142">
        <v>5.5</v>
      </c>
      <c r="I56" s="143">
        <v>0</v>
      </c>
      <c r="J56" s="63">
        <f t="shared" si="5"/>
        <v>5.5</v>
      </c>
      <c r="K56" s="43"/>
      <c r="L56" s="45" t="s">
        <v>241</v>
      </c>
      <c r="M56" s="70">
        <v>6</v>
      </c>
      <c r="N56" s="71">
        <v>0</v>
      </c>
      <c r="O56" s="69">
        <f t="shared" si="3"/>
        <v>6</v>
      </c>
      <c r="P56" s="6"/>
      <c r="Q56" s="3"/>
      <c r="R56" s="3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 customHeight="1">
      <c r="A57" s="3"/>
      <c r="B57" s="151" t="s">
        <v>252</v>
      </c>
      <c r="C57" s="152" t="s">
        <v>34</v>
      </c>
      <c r="D57" s="153" t="s">
        <v>34</v>
      </c>
      <c r="E57" s="63" t="s">
        <v>34</v>
      </c>
      <c r="F57" s="44"/>
      <c r="G57" s="45" t="s">
        <v>111</v>
      </c>
      <c r="H57" s="142">
        <v>4.5</v>
      </c>
      <c r="I57" s="143">
        <v>0</v>
      </c>
      <c r="J57" s="63">
        <f t="shared" si="5"/>
        <v>4.5</v>
      </c>
      <c r="K57" s="43"/>
      <c r="L57" s="45" t="s">
        <v>242</v>
      </c>
      <c r="M57" s="70">
        <v>7</v>
      </c>
      <c r="N57" s="71">
        <v>3</v>
      </c>
      <c r="O57" s="69">
        <f t="shared" si="3"/>
        <v>10</v>
      </c>
      <c r="P57" s="6"/>
      <c r="Q57" s="3"/>
      <c r="R57" s="3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3"/>
      <c r="B58" s="45" t="s">
        <v>136</v>
      </c>
      <c r="C58" s="70" t="s">
        <v>34</v>
      </c>
      <c r="D58" s="86" t="s">
        <v>34</v>
      </c>
      <c r="E58" s="63" t="s">
        <v>34</v>
      </c>
      <c r="F58" s="44"/>
      <c r="G58" s="45" t="s">
        <v>249</v>
      </c>
      <c r="H58" s="142">
        <v>6</v>
      </c>
      <c r="I58" s="143">
        <v>-0.5</v>
      </c>
      <c r="J58" s="63">
        <f t="shared" si="5"/>
        <v>5.5</v>
      </c>
      <c r="K58" s="43"/>
      <c r="L58" s="45" t="s">
        <v>24</v>
      </c>
      <c r="M58" s="70">
        <v>6.5</v>
      </c>
      <c r="N58" s="71">
        <v>0</v>
      </c>
      <c r="O58" s="69">
        <f t="shared" si="3"/>
        <v>6.5</v>
      </c>
      <c r="P58" s="6"/>
      <c r="Q58" s="3"/>
      <c r="R58" s="3"/>
      <c r="S58" s="11"/>
      <c r="T58" s="11"/>
      <c r="U58" s="11"/>
      <c r="V58" s="11"/>
      <c r="W58" s="11"/>
      <c r="X58" s="11"/>
      <c r="Y58" s="11"/>
      <c r="Z58" s="11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 customHeight="1" thickBot="1">
      <c r="A59" s="3"/>
      <c r="B59" s="37" t="s">
        <v>136</v>
      </c>
      <c r="C59" s="149" t="s">
        <v>34</v>
      </c>
      <c r="D59" s="150" t="s">
        <v>34</v>
      </c>
      <c r="E59" s="63" t="s">
        <v>34</v>
      </c>
      <c r="F59" s="44"/>
      <c r="G59" s="37" t="s">
        <v>112</v>
      </c>
      <c r="H59" s="144">
        <v>6.5</v>
      </c>
      <c r="I59" s="145">
        <v>0</v>
      </c>
      <c r="J59" s="63">
        <f t="shared" si="5"/>
        <v>6.5</v>
      </c>
      <c r="K59" s="43"/>
      <c r="L59" s="37" t="s">
        <v>259</v>
      </c>
      <c r="M59" s="127" t="s">
        <v>37</v>
      </c>
      <c r="N59" s="128" t="s">
        <v>37</v>
      </c>
      <c r="O59" s="69" t="s">
        <v>37</v>
      </c>
      <c r="P59" s="6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 customHeight="1" thickBot="1">
      <c r="A60" s="3"/>
      <c r="B60" s="36" t="s">
        <v>159</v>
      </c>
      <c r="C60" s="140">
        <v>1</v>
      </c>
      <c r="D60" s="154">
        <v>0</v>
      </c>
      <c r="E60" s="130">
        <f t="shared" si="4"/>
        <v>1</v>
      </c>
      <c r="F60" s="42"/>
      <c r="G60" s="36" t="s">
        <v>116</v>
      </c>
      <c r="H60" s="140">
        <v>0</v>
      </c>
      <c r="I60" s="141">
        <v>0</v>
      </c>
      <c r="J60" s="133">
        <f t="shared" si="5"/>
        <v>0</v>
      </c>
      <c r="K60" s="41"/>
      <c r="L60" s="36" t="s">
        <v>44</v>
      </c>
      <c r="M60" s="58">
        <v>0</v>
      </c>
      <c r="N60" s="129">
        <v>0</v>
      </c>
      <c r="O60" s="130">
        <f>M60+N60</f>
        <v>0</v>
      </c>
      <c r="P60" s="6"/>
      <c r="Q60" s="3"/>
      <c r="R60" s="3"/>
      <c r="S60" s="11"/>
      <c r="T60" s="11"/>
      <c r="U60" s="11"/>
      <c r="V60" s="11"/>
      <c r="W60" s="11"/>
      <c r="X60" s="11"/>
      <c r="Y60" s="11"/>
      <c r="Z60" s="11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 thickBot="1">
      <c r="A61" s="3"/>
      <c r="B61" s="131" t="s">
        <v>19</v>
      </c>
      <c r="C61" s="132">
        <f>18.5/3</f>
        <v>6.166666666666667</v>
      </c>
      <c r="D61" s="133">
        <v>0.5</v>
      </c>
      <c r="E61" s="130">
        <f>D61</f>
        <v>0.5</v>
      </c>
      <c r="F61" s="41"/>
      <c r="G61" s="131" t="s">
        <v>19</v>
      </c>
      <c r="H61" s="132">
        <f>18/3</f>
        <v>6</v>
      </c>
      <c r="I61" s="133">
        <v>0.5</v>
      </c>
      <c r="J61" s="130">
        <f>I61</f>
        <v>0.5</v>
      </c>
      <c r="K61" s="42"/>
      <c r="L61" s="131" t="s">
        <v>19</v>
      </c>
      <c r="M61" s="132">
        <f>19.5/3</f>
        <v>6.5</v>
      </c>
      <c r="N61" s="133">
        <v>1.5</v>
      </c>
      <c r="O61" s="130">
        <f>N61</f>
        <v>1.5</v>
      </c>
      <c r="P61" s="6"/>
      <c r="Q61" s="3"/>
      <c r="R61" s="3"/>
      <c r="S61" s="11"/>
      <c r="T61" s="11"/>
      <c r="U61" s="11"/>
      <c r="V61" s="11"/>
      <c r="W61" s="11"/>
      <c r="X61" s="11"/>
      <c r="Y61" s="11"/>
      <c r="Z61" s="11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 thickBot="1">
      <c r="A62" s="3"/>
      <c r="B62" s="18"/>
      <c r="C62" s="9"/>
      <c r="D62" s="9"/>
      <c r="E62" s="19"/>
      <c r="F62" s="27"/>
      <c r="G62" s="18"/>
      <c r="H62" s="9"/>
      <c r="I62" s="9"/>
      <c r="J62" s="19"/>
      <c r="K62" s="31"/>
      <c r="L62" s="18"/>
      <c r="M62" s="9"/>
      <c r="N62" s="9"/>
      <c r="O62" s="19"/>
      <c r="P62" s="6"/>
      <c r="Q62" s="3"/>
      <c r="R62" s="3"/>
      <c r="S62" s="11"/>
      <c r="T62" s="11"/>
      <c r="U62" s="11"/>
      <c r="V62" s="11"/>
      <c r="W62" s="11"/>
      <c r="X62" s="11"/>
      <c r="Y62" s="11"/>
      <c r="Z62" s="11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8" customHeight="1" thickBot="1">
      <c r="A63" s="3"/>
      <c r="B63" s="110" t="s">
        <v>2</v>
      </c>
      <c r="C63" s="109">
        <f>C36+C37+C38+C39+C40+C41+C42+C43+C44+C45+C46+C60</f>
        <v>66.5</v>
      </c>
      <c r="D63" s="108">
        <f>D36+D37+D38+D39+D40+D41+D42+D43+D44+D45+D46+D60+D61</f>
        <v>-1.5</v>
      </c>
      <c r="E63" s="107">
        <f>C63+D63</f>
        <v>65</v>
      </c>
      <c r="F63" s="28"/>
      <c r="G63" s="112" t="s">
        <v>2</v>
      </c>
      <c r="H63" s="113">
        <f>H36+H37+H38+H39+H52+H41+H42+H43+H44+H45+H46+H60</f>
        <v>63.5</v>
      </c>
      <c r="I63" s="114">
        <f>I36+I37+I38+I39+I52+I41+I42+I43+I44+I45+I46+I60+I61</f>
        <v>3</v>
      </c>
      <c r="J63" s="115">
        <f>H63+I63</f>
        <v>66.5</v>
      </c>
      <c r="K63" s="32"/>
      <c r="L63" s="97" t="s">
        <v>2</v>
      </c>
      <c r="M63" s="98">
        <f>M36+M37+M38+M39+M40+M41+M42+M43+M44+M45+M46+M60</f>
        <v>64.5</v>
      </c>
      <c r="N63" s="99">
        <f>N36+N37+N38+N39+N40+N41+N42+N43+N44+N45+N46+N60+N61</f>
        <v>5</v>
      </c>
      <c r="O63" s="100">
        <f>M63+N63</f>
        <v>69.5</v>
      </c>
      <c r="P63" s="6"/>
      <c r="Q63" s="3"/>
      <c r="R63" s="3"/>
      <c r="S63" s="11"/>
      <c r="T63" s="11"/>
      <c r="U63" s="11"/>
      <c r="V63" s="11"/>
      <c r="W63" s="11"/>
      <c r="X63" s="11"/>
      <c r="Y63" s="11"/>
      <c r="Z63" s="11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10"/>
      <c r="M64" s="10"/>
      <c r="N64" s="10"/>
      <c r="O64" s="10"/>
      <c r="P64" s="6"/>
      <c r="Q64" s="3"/>
      <c r="R64" s="3"/>
      <c r="S64" s="11"/>
      <c r="T64" s="11"/>
      <c r="U64" s="11"/>
      <c r="V64" s="11"/>
      <c r="W64" s="11"/>
      <c r="X64" s="11"/>
      <c r="Y64" s="11"/>
      <c r="Z64" s="11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11"/>
      <c r="T65" s="11"/>
      <c r="U65" s="11"/>
      <c r="V65" s="11"/>
      <c r="W65" s="11"/>
      <c r="X65" s="11"/>
      <c r="Y65" s="11"/>
      <c r="Z65" s="11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11"/>
      <c r="T66" s="11"/>
      <c r="U66" s="11"/>
      <c r="V66" s="11"/>
      <c r="W66" s="11"/>
      <c r="X66" s="11"/>
      <c r="Y66" s="11"/>
      <c r="Z66" s="11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/>
      <c r="T67" s="11"/>
      <c r="U67" s="11"/>
      <c r="V67" s="11"/>
      <c r="W67" s="11"/>
      <c r="X67" s="11"/>
      <c r="Y67" s="11"/>
      <c r="Z67" s="11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/>
      <c r="T68" s="11"/>
      <c r="U68" s="11"/>
      <c r="V68" s="11"/>
      <c r="W68" s="11"/>
      <c r="X68" s="11"/>
      <c r="Y68" s="11"/>
      <c r="Z68" s="11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/>
      <c r="T69" s="11"/>
      <c r="U69" s="11"/>
      <c r="V69" s="11"/>
      <c r="W69" s="11"/>
      <c r="X69" s="11"/>
      <c r="Y69" s="11"/>
      <c r="Z69" s="11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1"/>
      <c r="T70" s="11"/>
      <c r="U70" s="11"/>
      <c r="V70" s="11"/>
      <c r="W70" s="11"/>
      <c r="X70" s="11"/>
      <c r="Y70" s="11"/>
      <c r="Z70" s="11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11"/>
      <c r="T71" s="11"/>
      <c r="U71" s="11"/>
      <c r="V71" s="11"/>
      <c r="W71" s="11"/>
      <c r="X71" s="11"/>
      <c r="Y71" s="11"/>
      <c r="Z71" s="11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1"/>
      <c r="T72" s="11"/>
      <c r="U72" s="11"/>
      <c r="V72" s="11"/>
      <c r="W72" s="11"/>
      <c r="X72" s="11"/>
      <c r="Y72" s="11"/>
      <c r="Z72" s="11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11"/>
      <c r="T73" s="11"/>
      <c r="U73" s="11"/>
      <c r="V73" s="11"/>
      <c r="W73" s="11"/>
      <c r="X73" s="11"/>
      <c r="Y73" s="11"/>
      <c r="Z73" s="11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11"/>
      <c r="T74" s="11"/>
      <c r="U74" s="11"/>
      <c r="V74" s="11"/>
      <c r="W74" s="11"/>
      <c r="X74" s="11"/>
      <c r="Y74" s="11"/>
      <c r="Z74" s="11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11"/>
      <c r="T75" s="11"/>
      <c r="U75" s="11"/>
      <c r="V75" s="11"/>
      <c r="W75" s="11"/>
      <c r="X75" s="11"/>
      <c r="Y75" s="11"/>
      <c r="Z75" s="11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11"/>
      <c r="T76" s="11"/>
      <c r="U76" s="11"/>
      <c r="V76" s="11"/>
      <c r="W76" s="11"/>
      <c r="X76" s="11"/>
      <c r="Y76" s="11"/>
      <c r="Z76" s="11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1"/>
      <c r="T77" s="11"/>
      <c r="U77" s="11"/>
      <c r="V77" s="11"/>
      <c r="W77" s="11"/>
      <c r="X77" s="11"/>
      <c r="Y77" s="11"/>
      <c r="Z77" s="1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11"/>
      <c r="T78" s="11"/>
      <c r="U78" s="11"/>
      <c r="V78" s="11"/>
      <c r="W78" s="11"/>
      <c r="X78" s="11"/>
      <c r="Y78" s="11"/>
      <c r="Z78" s="11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11"/>
      <c r="T79" s="11"/>
      <c r="U79" s="11"/>
      <c r="V79" s="11"/>
      <c r="W79" s="11"/>
      <c r="X79" s="11"/>
      <c r="Y79" s="11"/>
      <c r="Z79" s="11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11"/>
      <c r="T80" s="11"/>
      <c r="U80" s="11"/>
      <c r="V80" s="11"/>
      <c r="W80" s="11"/>
      <c r="X80" s="11"/>
      <c r="Y80" s="11"/>
      <c r="Z80" s="11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1"/>
      <c r="T81" s="11"/>
      <c r="U81" s="11"/>
      <c r="V81" s="11"/>
      <c r="W81" s="11"/>
      <c r="X81" s="11"/>
      <c r="Y81" s="11"/>
      <c r="Z81" s="11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11"/>
      <c r="T82" s="11"/>
      <c r="U82" s="11"/>
      <c r="V82" s="11"/>
      <c r="W82" s="11"/>
      <c r="X82" s="11"/>
      <c r="Y82" s="11"/>
      <c r="Z82" s="11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1"/>
      <c r="T83" s="11"/>
      <c r="U83" s="11"/>
      <c r="V83" s="11"/>
      <c r="W83" s="11"/>
      <c r="X83" s="11"/>
      <c r="Y83" s="11"/>
      <c r="Z83" s="11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11"/>
      <c r="T84" s="11"/>
      <c r="U84" s="11"/>
      <c r="V84" s="11"/>
      <c r="W84" s="11"/>
      <c r="X84" s="11"/>
      <c r="Y84" s="11"/>
      <c r="Z84" s="11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11"/>
      <c r="T85" s="11"/>
      <c r="U85" s="11"/>
      <c r="V85" s="11"/>
      <c r="W85" s="11"/>
      <c r="X85" s="11"/>
      <c r="Y85" s="11"/>
      <c r="Z85" s="11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1"/>
      <c r="T86" s="11"/>
      <c r="U86" s="11"/>
      <c r="V86" s="11"/>
      <c r="W86" s="11"/>
      <c r="X86" s="11"/>
      <c r="Y86" s="11"/>
      <c r="Z86" s="11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11"/>
      <c r="T87" s="11"/>
      <c r="U87" s="11"/>
      <c r="V87" s="11"/>
      <c r="W87" s="11"/>
      <c r="X87" s="11"/>
      <c r="Y87" s="11"/>
      <c r="Z87" s="11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11"/>
      <c r="T88" s="11"/>
      <c r="U88" s="11"/>
      <c r="V88" s="11"/>
      <c r="W88" s="11"/>
      <c r="X88" s="11"/>
      <c r="Y88" s="11"/>
      <c r="Z88" s="11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11"/>
      <c r="U89" s="11"/>
      <c r="V89" s="11"/>
      <c r="W89" s="11"/>
      <c r="X89" s="11"/>
      <c r="Y89" s="11"/>
      <c r="Z89" s="11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/>
      <c r="T90" s="11"/>
      <c r="U90" s="11"/>
      <c r="V90" s="11"/>
      <c r="W90" s="11"/>
      <c r="X90" s="11"/>
      <c r="Y90" s="11"/>
      <c r="Z90" s="11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11"/>
      <c r="U91" s="11"/>
      <c r="V91" s="11"/>
      <c r="W91" s="11"/>
      <c r="X91" s="11"/>
      <c r="Y91" s="11"/>
      <c r="Z91" s="11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11"/>
      <c r="T92" s="11"/>
      <c r="U92" s="11"/>
      <c r="V92" s="11"/>
      <c r="W92" s="11"/>
      <c r="X92" s="11"/>
      <c r="Y92" s="11"/>
      <c r="Z92" s="11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11"/>
      <c r="U93" s="11"/>
      <c r="V93" s="11"/>
      <c r="W93" s="11"/>
      <c r="X93" s="11"/>
      <c r="Y93" s="11"/>
      <c r="Z93" s="11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11"/>
      <c r="U94" s="11"/>
      <c r="V94" s="11"/>
      <c r="W94" s="11"/>
      <c r="X94" s="11"/>
      <c r="Y94" s="11"/>
      <c r="Z94" s="11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11"/>
      <c r="T95" s="11"/>
      <c r="U95" s="11"/>
      <c r="V95" s="11"/>
      <c r="W95" s="11"/>
      <c r="X95" s="11"/>
      <c r="Y95" s="11"/>
      <c r="Z95" s="11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11"/>
      <c r="U98" s="11"/>
      <c r="V98" s="11"/>
      <c r="W98" s="11"/>
      <c r="X98" s="11"/>
      <c r="Y98" s="11"/>
      <c r="Z98" s="11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11"/>
      <c r="T99" s="11"/>
      <c r="U99" s="11"/>
      <c r="V99" s="11"/>
      <c r="W99" s="11"/>
      <c r="X99" s="11"/>
      <c r="Y99" s="11"/>
      <c r="Z99" s="11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11"/>
      <c r="T100" s="11"/>
      <c r="U100" s="11"/>
      <c r="V100" s="11"/>
      <c r="W100" s="11"/>
      <c r="X100" s="11"/>
      <c r="Y100" s="11"/>
      <c r="Z100" s="11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9:26" s="15" customFormat="1" ht="12.75">
      <c r="S101" s="17"/>
      <c r="T101" s="17"/>
      <c r="U101" s="17"/>
      <c r="V101" s="17"/>
      <c r="W101" s="17"/>
      <c r="X101" s="17"/>
      <c r="Y101" s="17"/>
      <c r="Z101" s="17"/>
    </row>
    <row r="102" spans="19:26" s="15" customFormat="1" ht="12.75">
      <c r="S102" s="17"/>
      <c r="T102" s="17"/>
      <c r="U102" s="17"/>
      <c r="V102" s="17"/>
      <c r="W102" s="17"/>
      <c r="X102" s="17"/>
      <c r="Y102" s="17"/>
      <c r="Z102" s="17"/>
    </row>
    <row r="103" spans="19:21" s="15" customFormat="1" ht="12.75">
      <c r="S103" s="17"/>
      <c r="T103" s="17"/>
      <c r="U103" s="17"/>
    </row>
    <row r="104" spans="19:21" s="15" customFormat="1" ht="12.75">
      <c r="S104" s="17"/>
      <c r="T104" s="17"/>
      <c r="U104" s="17"/>
    </row>
    <row r="105" spans="19:21" s="15" customFormat="1" ht="12.75">
      <c r="S105" s="17"/>
      <c r="T105" s="17"/>
      <c r="U105" s="17"/>
    </row>
    <row r="106" spans="19:21" s="15" customFormat="1" ht="12.75">
      <c r="S106" s="17"/>
      <c r="T106" s="17"/>
      <c r="U106" s="17"/>
    </row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pans="22:37" ht="12.75"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22:37" ht="12.75"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22:37" ht="12.75"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22:37" ht="12.75"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22:37" ht="12.75"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2:37" ht="12.75"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22:37" ht="12.75"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22:37" ht="12.75"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22:37" ht="12.75"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22:37" ht="12.75"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31:34" ht="12.75">
      <c r="AE124" s="15"/>
      <c r="AF124" s="15"/>
      <c r="AG124" s="15"/>
      <c r="AH124" s="15"/>
    </row>
    <row r="125" spans="31:34" ht="12.75">
      <c r="AE125" s="15"/>
      <c r="AF125" s="15"/>
      <c r="AG125" s="15"/>
      <c r="AH125" s="15"/>
    </row>
    <row r="126" spans="31:34" ht="12.75">
      <c r="AE126" s="15"/>
      <c r="AF126" s="15"/>
      <c r="AG126" s="15"/>
      <c r="AH126" s="15"/>
    </row>
    <row r="127" spans="31:34" ht="12.75">
      <c r="AE127" s="15"/>
      <c r="AF127" s="15"/>
      <c r="AG127" s="15"/>
      <c r="AH127" s="15"/>
    </row>
    <row r="128" spans="31:34" ht="12.75">
      <c r="AE128" s="15"/>
      <c r="AF128" s="15"/>
      <c r="AG128" s="15"/>
      <c r="AH128" s="15"/>
    </row>
    <row r="129" spans="31:34" ht="12.75">
      <c r="AE129" s="15"/>
      <c r="AF129" s="15"/>
      <c r="AG129" s="15"/>
      <c r="AH129" s="15"/>
    </row>
    <row r="130" spans="31:34" ht="12.75">
      <c r="AE130" s="15"/>
      <c r="AF130" s="15"/>
      <c r="AG130" s="15"/>
      <c r="AH130" s="15"/>
    </row>
    <row r="131" spans="31:34" ht="12.75">
      <c r="AE131" s="15"/>
      <c r="AF131" s="15"/>
      <c r="AG131" s="15"/>
      <c r="AH131" s="15"/>
    </row>
    <row r="132" spans="31:34" ht="12.75">
      <c r="AE132" s="15"/>
      <c r="AF132" s="15"/>
      <c r="AG132" s="15"/>
      <c r="AH132" s="15"/>
    </row>
    <row r="133" spans="31:34" ht="12.75">
      <c r="AE133" s="15"/>
      <c r="AF133" s="15"/>
      <c r="AG133" s="15"/>
      <c r="AH133" s="15"/>
    </row>
    <row r="134" spans="31:34" ht="12.75">
      <c r="AE134" s="15"/>
      <c r="AF134" s="15"/>
      <c r="AG134" s="15"/>
      <c r="AH134" s="15"/>
    </row>
    <row r="135" spans="31:34" ht="12.75">
      <c r="AE135" s="15"/>
      <c r="AF135" s="15"/>
      <c r="AG135" s="15"/>
      <c r="AH135" s="15"/>
    </row>
    <row r="136" spans="31:34" ht="12.75">
      <c r="AE136" s="15"/>
      <c r="AF136" s="15"/>
      <c r="AG136" s="15"/>
      <c r="AH136" s="15"/>
    </row>
    <row r="137" spans="31:34" ht="12.75">
      <c r="AE137" s="15"/>
      <c r="AF137" s="15"/>
      <c r="AG137" s="15"/>
      <c r="AH137" s="15"/>
    </row>
    <row r="138" spans="31:34" ht="12.75">
      <c r="AE138" s="15"/>
      <c r="AF138" s="15"/>
      <c r="AG138" s="15"/>
      <c r="AH138" s="15"/>
    </row>
    <row r="139" spans="31:34" ht="12.75">
      <c r="AE139" s="15"/>
      <c r="AF139" s="15"/>
      <c r="AG139" s="15"/>
      <c r="AH139" s="15"/>
    </row>
    <row r="140" spans="31:34" ht="12.75">
      <c r="AE140" s="15"/>
      <c r="AF140" s="15"/>
      <c r="AG140" s="15"/>
      <c r="AH140" s="15"/>
    </row>
    <row r="141" spans="31:34" ht="12.75">
      <c r="AE141" s="15"/>
      <c r="AF141" s="15"/>
      <c r="AG141" s="15"/>
      <c r="AH141" s="15"/>
    </row>
    <row r="142" spans="31:34" ht="12.75">
      <c r="AE142" s="15"/>
      <c r="AF142" s="15"/>
      <c r="AG142" s="15"/>
      <c r="AH142" s="15"/>
    </row>
    <row r="143" spans="31:34" ht="12.75">
      <c r="AE143" s="15"/>
      <c r="AF143" s="15"/>
      <c r="AG143" s="15"/>
      <c r="AH143" s="15"/>
    </row>
  </sheetData>
  <sheetProtection/>
  <mergeCells count="8">
    <mergeCell ref="B34:E34"/>
    <mergeCell ref="G34:J34"/>
    <mergeCell ref="L34:O34"/>
    <mergeCell ref="B1:O1"/>
    <mergeCell ref="B2:O2"/>
    <mergeCell ref="B3:E3"/>
    <mergeCell ref="G3:J3"/>
    <mergeCell ref="L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2010-02-24T13:53:30Z</cp:lastPrinted>
  <dcterms:created xsi:type="dcterms:W3CDTF">2002-09-25T09:56:24Z</dcterms:created>
  <dcterms:modified xsi:type="dcterms:W3CDTF">2019-06-10T07:58:14Z</dcterms:modified>
  <cp:category/>
  <cp:version/>
  <cp:contentType/>
  <cp:contentStatus/>
</cp:coreProperties>
</file>