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ulo MLS" sheetId="1" r:id="rId1"/>
  </sheets>
  <definedNames/>
  <calcPr fullCalcOnLoad="1"/>
</workbook>
</file>

<file path=xl/sharedStrings.xml><?xml version="1.0" encoding="utf-8"?>
<sst xmlns="http://schemas.openxmlformats.org/spreadsheetml/2006/main" count="134" uniqueCount="105">
  <si>
    <t>Ruolo</t>
  </si>
  <si>
    <t>Nome</t>
  </si>
  <si>
    <t>OGGETTO MAIL</t>
  </si>
  <si>
    <t>Maglia</t>
  </si>
  <si>
    <t>NOME SQUADRA</t>
  </si>
  <si>
    <t>CONFERENCE</t>
  </si>
  <si>
    <t>Western</t>
  </si>
  <si>
    <t>Spiders</t>
  </si>
  <si>
    <t>Eastern</t>
  </si>
  <si>
    <t>Central</t>
  </si>
  <si>
    <t>COMPETIZIONE</t>
  </si>
  <si>
    <t>Bucs</t>
  </si>
  <si>
    <t>Ghibellines</t>
  </si>
  <si>
    <t>Pitbulls</t>
  </si>
  <si>
    <t>Southerns</t>
  </si>
  <si>
    <t>Undeads</t>
  </si>
  <si>
    <t>Mosquitos</t>
  </si>
  <si>
    <t>Sea Dragons</t>
  </si>
  <si>
    <t>King's Bay</t>
  </si>
  <si>
    <t>75ers</t>
  </si>
  <si>
    <t>Devils</t>
  </si>
  <si>
    <t>Magnagati</t>
  </si>
  <si>
    <t>Rings</t>
  </si>
  <si>
    <t>Jaguars</t>
  </si>
  <si>
    <t>Hornets</t>
  </si>
  <si>
    <t>Dragons</t>
  </si>
  <si>
    <t>St.Georgers</t>
  </si>
  <si>
    <t>Horsepower</t>
  </si>
  <si>
    <t>Green Bay</t>
  </si>
  <si>
    <t>Creb Utd</t>
  </si>
  <si>
    <t>Romanwolfs</t>
  </si>
  <si>
    <t>Libertango</t>
  </si>
  <si>
    <t>Ice Bats</t>
  </si>
  <si>
    <t>Campionato</t>
  </si>
  <si>
    <t>P</t>
  </si>
  <si>
    <t>D</t>
  </si>
  <si>
    <t>C</t>
  </si>
  <si>
    <t>A</t>
  </si>
  <si>
    <t>Se ci sono errori viene indicato sotto la formazione</t>
  </si>
  <si>
    <t>Seleziona Squadra, Conference e Competizioni</t>
  </si>
  <si>
    <t>Inserisci il numero di maglia nella colonna azzurra</t>
  </si>
  <si>
    <t>Copia nell'oggetto della mail il contenuto della cella in giallo</t>
  </si>
  <si>
    <t>Registar</t>
  </si>
  <si>
    <t>Copia nel testo della mail le celle verdi. Invia come</t>
  </si>
  <si>
    <r>
      <t>formato testo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mlsformazioni@yahoogroups.com</t>
    </r>
  </si>
  <si>
    <r>
      <t xml:space="preserve">e in copia e </t>
    </r>
    <r>
      <rPr>
        <b/>
        <sz val="10"/>
        <rFont val="Arial"/>
        <family val="2"/>
      </rPr>
      <t>diego.fiorentini@jumpy.it</t>
    </r>
  </si>
  <si>
    <t>MLS Cup</t>
  </si>
  <si>
    <t>Open Cup</t>
  </si>
  <si>
    <t>Original Fan</t>
  </si>
  <si>
    <t>Showtime</t>
  </si>
  <si>
    <t>RIG</t>
  </si>
  <si>
    <t>DUP</t>
  </si>
  <si>
    <t>Bears</t>
  </si>
  <si>
    <t>Gwava</t>
  </si>
  <si>
    <t>Midwest</t>
  </si>
  <si>
    <t>Crew</t>
  </si>
  <si>
    <t>Diablo</t>
  </si>
  <si>
    <t>Europa Utd.</t>
  </si>
  <si>
    <t>Granatakorp</t>
  </si>
  <si>
    <t>Knights</t>
  </si>
  <si>
    <t>No Globals</t>
  </si>
  <si>
    <t>Biancorosso</t>
  </si>
  <si>
    <t>AS Ivan 2002</t>
  </si>
  <si>
    <t>Escargot</t>
  </si>
  <si>
    <t>Punt Sest</t>
  </si>
  <si>
    <t>Neapolis</t>
  </si>
  <si>
    <t>Wings</t>
  </si>
  <si>
    <t>Formazione</t>
  </si>
  <si>
    <t>Tribuna</t>
  </si>
  <si>
    <t>Buffon</t>
  </si>
  <si>
    <t>Chimenti</t>
  </si>
  <si>
    <t>Bonnefoi</t>
  </si>
  <si>
    <t>Juventus</t>
  </si>
  <si>
    <t>Materazzi</t>
  </si>
  <si>
    <t>Coco</t>
  </si>
  <si>
    <t>Zebinà</t>
  </si>
  <si>
    <t>Montero</t>
  </si>
  <si>
    <t>Maldini</t>
  </si>
  <si>
    <t>Carrera</t>
  </si>
  <si>
    <t>Inter</t>
  </si>
  <si>
    <t>Roma</t>
  </si>
  <si>
    <t>Milan</t>
  </si>
  <si>
    <t>Atalanta</t>
  </si>
  <si>
    <t>Lamouchi</t>
  </si>
  <si>
    <t>Emerson</t>
  </si>
  <si>
    <t>Rui Costa</t>
  </si>
  <si>
    <t>Totti</t>
  </si>
  <si>
    <t>Brighi</t>
  </si>
  <si>
    <t>Baiocco</t>
  </si>
  <si>
    <t>Olive</t>
  </si>
  <si>
    <t>Giannichedda</t>
  </si>
  <si>
    <t>Brescia</t>
  </si>
  <si>
    <t>Parma</t>
  </si>
  <si>
    <t>Bologna</t>
  </si>
  <si>
    <t>Udinese</t>
  </si>
  <si>
    <t>Batistuta</t>
  </si>
  <si>
    <t>Vryzas</t>
  </si>
  <si>
    <t>Bierhoff</t>
  </si>
  <si>
    <t>Ferrante</t>
  </si>
  <si>
    <t>Taldo</t>
  </si>
  <si>
    <t>Magallanes</t>
  </si>
  <si>
    <t>Perugia</t>
  </si>
  <si>
    <t>Chievo</t>
  </si>
  <si>
    <t>Torino</t>
  </si>
  <si>
    <t>Modena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</si>
</sst>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0.0"/>
  </numFmts>
  <fonts count="13">
    <font>
      <sz val="10"/>
      <name val="Arial"/>
      <family val="0"/>
    </font>
    <font>
      <b/>
      <sz val="8"/>
      <color indexed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" xfId="20" applyFont="1" applyFill="1" applyBorder="1" applyProtection="1">
      <alignment/>
      <protection locked="0"/>
    </xf>
    <xf numFmtId="0" fontId="2" fillId="0" borderId="1" xfId="19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6" xfId="2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7" xfId="2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2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21" applyFont="1" applyFill="1" applyBorder="1" applyAlignment="1" applyProtection="1">
      <alignment horizontal="center" vertical="center"/>
      <protection hidden="1"/>
    </xf>
    <xf numFmtId="0" fontId="2" fillId="0" borderId="11" xfId="21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2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1" fontId="3" fillId="4" borderId="14" xfId="0" applyNumberFormat="1" applyFont="1" applyFill="1" applyBorder="1" applyAlignment="1" applyProtection="1">
      <alignment horizontal="center" vertical="center"/>
      <protection locked="0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5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/>
    </xf>
    <xf numFmtId="0" fontId="11" fillId="7" borderId="0" xfId="0" applyFont="1" applyFill="1" applyBorder="1" applyAlignment="1" applyProtection="1">
      <alignment vertical="center"/>
      <protection/>
    </xf>
    <xf numFmtId="0" fontId="5" fillId="8" borderId="15" xfId="0" applyFont="1" applyFill="1" applyBorder="1" applyAlignment="1" applyProtection="1">
      <alignment horizontal="center" vertical="center"/>
      <protection hidden="1"/>
    </xf>
    <xf numFmtId="0" fontId="5" fillId="8" borderId="14" xfId="0" applyFont="1" applyFill="1" applyBorder="1" applyAlignment="1" applyProtection="1">
      <alignment horizontal="center" vertical="center"/>
      <protection hidden="1"/>
    </xf>
    <xf numFmtId="0" fontId="5" fillId="8" borderId="13" xfId="0" applyFont="1" applyFill="1" applyBorder="1" applyAlignment="1" applyProtection="1">
      <alignment horizontal="center" vertical="center"/>
      <protection hidden="1"/>
    </xf>
    <xf numFmtId="0" fontId="12" fillId="9" borderId="19" xfId="0" applyFont="1" applyFill="1" applyBorder="1" applyAlignment="1" applyProtection="1">
      <alignment horizontal="center" vertical="center"/>
      <protection locked="0"/>
    </xf>
    <xf numFmtId="0" fontId="12" fillId="9" borderId="20" xfId="0" applyFont="1" applyFill="1" applyBorder="1" applyAlignment="1" applyProtection="1">
      <alignment horizontal="center" vertical="center"/>
      <protection locked="0"/>
    </xf>
    <xf numFmtId="0" fontId="12" fillId="9" borderId="21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left" vertical="center"/>
      <protection hidden="1"/>
    </xf>
    <xf numFmtId="0" fontId="5" fillId="10" borderId="13" xfId="0" applyFont="1" applyFill="1" applyBorder="1" applyAlignment="1" applyProtection="1">
      <alignment horizontal="left" vertical="center"/>
      <protection hidden="1"/>
    </xf>
    <xf numFmtId="0" fontId="5" fillId="10" borderId="15" xfId="0" applyFont="1" applyFill="1" applyBorder="1" applyAlignment="1" applyProtection="1">
      <alignment horizontal="left" vertical="center"/>
      <protection hidden="1"/>
    </xf>
    <xf numFmtId="0" fontId="4" fillId="9" borderId="19" xfId="0" applyFont="1" applyFill="1" applyBorder="1" applyAlignment="1" applyProtection="1">
      <alignment horizontal="center" vertical="center"/>
      <protection locked="0"/>
    </xf>
    <xf numFmtId="0" fontId="4" fillId="9" borderId="20" xfId="0" applyFont="1" applyFill="1" applyBorder="1" applyAlignment="1" applyProtection="1">
      <alignment horizontal="center" vertical="center"/>
      <protection locked="0"/>
    </xf>
    <xf numFmtId="0" fontId="4" fillId="9" borderId="21" xfId="0" applyFont="1" applyFill="1" applyBorder="1" applyAlignment="1" applyProtection="1">
      <alignment horizontal="center" vertical="center"/>
      <protection locked="0"/>
    </xf>
    <xf numFmtId="0" fontId="5" fillId="10" borderId="22" xfId="0" applyFont="1" applyFill="1" applyBorder="1" applyAlignment="1" applyProtection="1">
      <alignment horizontal="left" vertical="center"/>
      <protection hidden="1"/>
    </xf>
    <xf numFmtId="0" fontId="5" fillId="10" borderId="0" xfId="0" applyFont="1" applyFill="1" applyBorder="1" applyAlignment="1" applyProtection="1">
      <alignment horizontal="left" vertical="center"/>
      <protection hidden="1"/>
    </xf>
    <xf numFmtId="0" fontId="5" fillId="10" borderId="5" xfId="0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78" fontId="2" fillId="0" borderId="24" xfId="0" applyNumberFormat="1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9" xfId="20" applyFont="1" applyFill="1" applyBorder="1" applyProtection="1">
      <alignment/>
      <protection locked="0"/>
    </xf>
    <xf numFmtId="0" fontId="2" fillId="0" borderId="30" xfId="20" applyFont="1" applyFill="1" applyBorder="1" applyAlignment="1" applyProtection="1">
      <alignment horizontal="center"/>
      <protection locked="0"/>
    </xf>
    <xf numFmtId="0" fontId="2" fillId="0" borderId="24" xfId="20" applyFont="1" applyFill="1" applyBorder="1" applyProtection="1">
      <alignment/>
      <protection locked="0"/>
    </xf>
    <xf numFmtId="0" fontId="2" fillId="0" borderId="25" xfId="20" applyFont="1" applyFill="1" applyBorder="1" applyAlignment="1" applyProtection="1">
      <alignment horizontal="center"/>
      <protection locked="0"/>
    </xf>
    <xf numFmtId="0" fontId="2" fillId="0" borderId="27" xfId="20" applyFont="1" applyFill="1" applyBorder="1" applyAlignment="1" applyProtection="1">
      <alignment horizontal="center"/>
      <protection locked="0"/>
    </xf>
    <xf numFmtId="0" fontId="2" fillId="0" borderId="27" xfId="19" applyFont="1" applyFill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_Eastern 07-10-2000" xfId="19"/>
    <cellStyle name="Normal_Western 16-10-00" xfId="20"/>
    <cellStyle name="Normale_LIIFCH Modulo Formazione 1" xfId="21"/>
    <cellStyle name="Percent" xfId="22"/>
    <cellStyle name="Currency" xfId="23"/>
    <cellStyle name="Currency [0]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5.421875" style="4" customWidth="1"/>
    <col min="3" max="3" width="18.140625" style="4" bestFit="1" customWidth="1"/>
    <col min="4" max="4" width="7.421875" style="4" customWidth="1"/>
    <col min="5" max="5" width="8.57421875" style="4" customWidth="1"/>
    <col min="6" max="6" width="6.421875" style="5" customWidth="1"/>
    <col min="7" max="7" width="3.00390625" style="6" customWidth="1"/>
    <col min="8" max="8" width="2.8515625" style="21" customWidth="1"/>
    <col min="9" max="9" width="18.57421875" style="21" bestFit="1" customWidth="1"/>
    <col min="10" max="10" width="8.28125" style="7" bestFit="1" customWidth="1"/>
    <col min="11" max="11" width="4.7109375" style="7" customWidth="1"/>
    <col min="12" max="13" width="9.140625" style="28" hidden="1" customWidth="1"/>
    <col min="14" max="14" width="3.00390625" style="8" hidden="1" customWidth="1"/>
    <col min="15" max="15" width="10.00390625" style="7" hidden="1" customWidth="1"/>
    <col min="16" max="16" width="3.00390625" style="8" hidden="1" customWidth="1"/>
    <col min="17" max="16384" width="9.140625" style="7" customWidth="1"/>
  </cols>
  <sheetData>
    <row r="1" spans="1:9" ht="19.5" customHeight="1">
      <c r="A1" s="4" t="s">
        <v>39</v>
      </c>
      <c r="I1" s="24" t="s">
        <v>5</v>
      </c>
    </row>
    <row r="2" spans="1:19" ht="19.5" customHeight="1">
      <c r="A2" s="4" t="s">
        <v>40</v>
      </c>
      <c r="H2" s="3"/>
      <c r="I2" s="3"/>
      <c r="N2" s="9">
        <v>1</v>
      </c>
      <c r="O2" s="10" t="s">
        <v>9</v>
      </c>
      <c r="P2" s="68">
        <v>4</v>
      </c>
      <c r="Q2" s="70"/>
      <c r="R2" s="70"/>
      <c r="S2" s="42"/>
    </row>
    <row r="3" spans="1:19" ht="19.5" customHeight="1">
      <c r="A3" s="23" t="s">
        <v>38</v>
      </c>
      <c r="I3" s="24" t="s">
        <v>4</v>
      </c>
      <c r="N3" s="9">
        <v>2</v>
      </c>
      <c r="O3" s="10" t="s">
        <v>8</v>
      </c>
      <c r="P3" s="9"/>
      <c r="Q3" s="70"/>
      <c r="R3" s="70"/>
      <c r="S3" s="69"/>
    </row>
    <row r="4" spans="1:19" ht="19.5" customHeight="1">
      <c r="A4" s="22" t="s">
        <v>41</v>
      </c>
      <c r="B4" s="7"/>
      <c r="C4" s="7"/>
      <c r="D4" s="7"/>
      <c r="E4" s="12"/>
      <c r="F4" s="13"/>
      <c r="G4" s="14"/>
      <c r="H4" s="3"/>
      <c r="I4" s="3"/>
      <c r="N4" s="9">
        <v>3</v>
      </c>
      <c r="O4" s="10" t="s">
        <v>54</v>
      </c>
      <c r="P4" s="9"/>
      <c r="Q4" s="70"/>
      <c r="R4" s="70"/>
      <c r="S4" s="69"/>
    </row>
    <row r="5" spans="1:19" ht="19.5" customHeight="1">
      <c r="A5" s="22" t="s">
        <v>43</v>
      </c>
      <c r="B5" s="7"/>
      <c r="C5" s="7"/>
      <c r="D5" s="7"/>
      <c r="E5" s="12"/>
      <c r="F5" s="13"/>
      <c r="G5" s="14"/>
      <c r="I5" s="24" t="s">
        <v>10</v>
      </c>
      <c r="N5" s="9">
        <v>4</v>
      </c>
      <c r="O5" s="10" t="s">
        <v>6</v>
      </c>
      <c r="P5" s="9"/>
      <c r="Q5" s="72"/>
      <c r="R5" s="71"/>
      <c r="S5" s="69"/>
    </row>
    <row r="6" spans="1:19" ht="19.5" customHeight="1">
      <c r="A6" s="26" t="s">
        <v>44</v>
      </c>
      <c r="B6" s="7"/>
      <c r="C6" s="7"/>
      <c r="D6" s="7"/>
      <c r="E6" s="12"/>
      <c r="F6" s="13"/>
      <c r="G6" s="14"/>
      <c r="H6" s="3"/>
      <c r="I6" s="3"/>
      <c r="Q6" s="40"/>
      <c r="R6" s="40"/>
      <c r="S6" s="40"/>
    </row>
    <row r="7" spans="1:16" ht="19.5" customHeight="1">
      <c r="A7" s="22" t="s">
        <v>45</v>
      </c>
      <c r="B7" s="7"/>
      <c r="C7" s="7"/>
      <c r="D7" s="7"/>
      <c r="E7" s="12"/>
      <c r="F7" s="13"/>
      <c r="G7" s="14"/>
      <c r="H7" s="3"/>
      <c r="I7" s="3"/>
      <c r="N7" s="9">
        <v>1</v>
      </c>
      <c r="O7" s="10" t="s">
        <v>52</v>
      </c>
      <c r="P7" s="11">
        <v>4</v>
      </c>
    </row>
    <row r="8" spans="1:16" ht="19.5" customHeight="1" thickBot="1">
      <c r="A8" s="7"/>
      <c r="B8" s="7"/>
      <c r="C8" s="7"/>
      <c r="D8" s="7"/>
      <c r="E8" s="12"/>
      <c r="F8" s="13"/>
      <c r="G8" s="14"/>
      <c r="H8" s="3"/>
      <c r="I8" s="25" t="s">
        <v>2</v>
      </c>
      <c r="N8" s="9">
        <v>2</v>
      </c>
      <c r="O8" s="10" t="s">
        <v>11</v>
      </c>
      <c r="P8" s="3"/>
    </row>
    <row r="9" spans="1:16" ht="19.5" customHeight="1" thickBot="1">
      <c r="A9" s="15" t="s">
        <v>3</v>
      </c>
      <c r="B9" s="16" t="s">
        <v>0</v>
      </c>
      <c r="C9" s="16" t="s">
        <v>1</v>
      </c>
      <c r="D9" s="17"/>
      <c r="E9" s="12"/>
      <c r="F9" s="48">
        <v>16</v>
      </c>
      <c r="I9" s="34" t="str">
        <f>IF(P51=1,CONCATENATE(LOOKUP(P2,N2:N5,O2:O5)," ",LOOKUP(P7,N7:N49,O7:O49)," ",F9,),IF(P51=2,CONCATENATE("MLS Cup"," ",LOOKUP(P7,N7:N49,O7:O49)," ",F9),CONCATENATE("Open Cup"," ",LOOKUP(P7,N7:N49,O7:O49)," ",F9,)))</f>
        <v>Western King's Bay 16</v>
      </c>
      <c r="N9" s="9">
        <v>3</v>
      </c>
      <c r="O9" s="10" t="s">
        <v>12</v>
      </c>
      <c r="P9" s="9"/>
    </row>
    <row r="10" spans="1:16" ht="13.5" thickBot="1">
      <c r="A10" s="93">
        <v>1</v>
      </c>
      <c r="B10" s="94" t="s">
        <v>34</v>
      </c>
      <c r="C10" s="95" t="s">
        <v>69</v>
      </c>
      <c r="D10" s="96" t="s">
        <v>72</v>
      </c>
      <c r="E10" s="12"/>
      <c r="J10" s="18"/>
      <c r="K10" s="40"/>
      <c r="N10" s="9">
        <v>4</v>
      </c>
      <c r="O10" s="10" t="s">
        <v>18</v>
      </c>
      <c r="P10" s="9"/>
    </row>
    <row r="11" spans="1:16" ht="16.5" thickBot="1">
      <c r="A11" s="97">
        <v>2</v>
      </c>
      <c r="B11" s="1" t="s">
        <v>34</v>
      </c>
      <c r="C11" s="2" t="s">
        <v>70</v>
      </c>
      <c r="D11" s="98" t="s">
        <v>72</v>
      </c>
      <c r="E11" s="12"/>
      <c r="F11" s="76" t="s">
        <v>67</v>
      </c>
      <c r="G11" s="77"/>
      <c r="H11" s="77"/>
      <c r="I11" s="77"/>
      <c r="J11" s="78"/>
      <c r="K11" s="14"/>
      <c r="L11" s="6" t="s">
        <v>51</v>
      </c>
      <c r="M11" s="6" t="s">
        <v>50</v>
      </c>
      <c r="N11" s="9">
        <v>5</v>
      </c>
      <c r="O11" s="10" t="s">
        <v>16</v>
      </c>
      <c r="P11" s="9"/>
    </row>
    <row r="12" spans="1:16" ht="13.5" thickBot="1">
      <c r="A12" s="99">
        <v>3</v>
      </c>
      <c r="B12" s="100" t="s">
        <v>34</v>
      </c>
      <c r="C12" s="101" t="s">
        <v>71</v>
      </c>
      <c r="D12" s="102" t="s">
        <v>72</v>
      </c>
      <c r="E12" s="12"/>
      <c r="F12" s="46">
        <v>1</v>
      </c>
      <c r="G12" s="53">
        <v>1</v>
      </c>
      <c r="H12" s="56" t="str">
        <f aca="true" t="shared" si="0" ref="H12:H22">IF($F12="","",LOOKUP($F12,$A$10:$A$41,$B$10:$B$41))</f>
        <v>P</v>
      </c>
      <c r="I12" s="79" t="str">
        <f aca="true" t="shared" si="1" ref="I12:I22">IF($F12="","",LOOKUP($F12,$A$10:$A$41,$C$10:$C$41))</f>
        <v>Buffon</v>
      </c>
      <c r="J12" s="73" t="str">
        <f aca="true" t="shared" si="2" ref="J12:J46">IF($F12="","",LOOKUP($F12,$A$10:$A$41,$D$10:$D$41))</f>
        <v>Juventus</v>
      </c>
      <c r="K12" s="41"/>
      <c r="N12" s="9">
        <v>6</v>
      </c>
      <c r="O12" s="10" t="s">
        <v>13</v>
      </c>
      <c r="P12" s="9"/>
    </row>
    <row r="13" spans="1:16" ht="12.75">
      <c r="A13" s="93">
        <v>4</v>
      </c>
      <c r="B13" s="94" t="s">
        <v>35</v>
      </c>
      <c r="C13" s="103" t="s">
        <v>73</v>
      </c>
      <c r="D13" s="104" t="s">
        <v>79</v>
      </c>
      <c r="E13" s="12"/>
      <c r="F13" s="46">
        <v>5</v>
      </c>
      <c r="G13" s="54">
        <v>2</v>
      </c>
      <c r="H13" s="57" t="str">
        <f t="shared" si="0"/>
        <v>D</v>
      </c>
      <c r="I13" s="79" t="str">
        <f t="shared" si="1"/>
        <v>Coco</v>
      </c>
      <c r="J13" s="74" t="str">
        <f t="shared" si="2"/>
        <v>Inter</v>
      </c>
      <c r="K13" s="41"/>
      <c r="L13" s="36">
        <f aca="true" t="shared" si="3" ref="L13:L23">COUNTIF(I$12:I$29,I12)</f>
        <v>1</v>
      </c>
      <c r="M13" s="27">
        <f aca="true" t="shared" si="4" ref="M13:M23">COUNTIF(K$12:K$30,K12)</f>
        <v>0</v>
      </c>
      <c r="N13" s="9">
        <v>7</v>
      </c>
      <c r="O13" s="10" t="s">
        <v>17</v>
      </c>
      <c r="P13" s="9"/>
    </row>
    <row r="14" spans="1:16" ht="12.75">
      <c r="A14" s="97">
        <v>5</v>
      </c>
      <c r="B14" s="1" t="s">
        <v>35</v>
      </c>
      <c r="C14" s="19" t="s">
        <v>74</v>
      </c>
      <c r="D14" s="105" t="s">
        <v>79</v>
      </c>
      <c r="E14" s="12"/>
      <c r="F14" s="46">
        <v>4</v>
      </c>
      <c r="G14" s="54">
        <v>3</v>
      </c>
      <c r="H14" s="57" t="str">
        <f t="shared" si="0"/>
        <v>D</v>
      </c>
      <c r="I14" s="79" t="str">
        <f t="shared" si="1"/>
        <v>Materazzi</v>
      </c>
      <c r="J14" s="74" t="str">
        <f t="shared" si="2"/>
        <v>Inter</v>
      </c>
      <c r="K14" s="14"/>
      <c r="L14" s="37">
        <f t="shared" si="3"/>
        <v>1</v>
      </c>
      <c r="M14" s="29">
        <f t="shared" si="4"/>
        <v>0</v>
      </c>
      <c r="N14" s="9">
        <v>8</v>
      </c>
      <c r="O14" s="10" t="s">
        <v>14</v>
      </c>
      <c r="P14" s="9"/>
    </row>
    <row r="15" spans="1:16" ht="12.75">
      <c r="A15" s="97">
        <v>6</v>
      </c>
      <c r="B15" s="1" t="s">
        <v>35</v>
      </c>
      <c r="C15" s="19" t="s">
        <v>75</v>
      </c>
      <c r="D15" s="105" t="s">
        <v>80</v>
      </c>
      <c r="E15" s="12"/>
      <c r="F15" s="46">
        <v>8</v>
      </c>
      <c r="G15" s="54">
        <v>4</v>
      </c>
      <c r="H15" s="57" t="str">
        <f t="shared" si="0"/>
        <v>D</v>
      </c>
      <c r="I15" s="79" t="str">
        <f t="shared" si="1"/>
        <v>Maldini</v>
      </c>
      <c r="J15" s="74" t="str">
        <f t="shared" si="2"/>
        <v>Milan</v>
      </c>
      <c r="K15" s="41"/>
      <c r="L15" s="37">
        <f t="shared" si="3"/>
        <v>1</v>
      </c>
      <c r="M15" s="29">
        <f t="shared" si="4"/>
        <v>0</v>
      </c>
      <c r="N15" s="9">
        <v>9</v>
      </c>
      <c r="O15" s="10" t="s">
        <v>7</v>
      </c>
      <c r="P15" s="9"/>
    </row>
    <row r="16" spans="1:16" ht="12.75">
      <c r="A16" s="97">
        <v>7</v>
      </c>
      <c r="B16" s="1" t="s">
        <v>35</v>
      </c>
      <c r="C16" s="19" t="s">
        <v>76</v>
      </c>
      <c r="D16" s="105" t="s">
        <v>72</v>
      </c>
      <c r="E16" s="12"/>
      <c r="F16" s="46">
        <v>11</v>
      </c>
      <c r="G16" s="54">
        <v>5</v>
      </c>
      <c r="H16" s="57" t="str">
        <f t="shared" si="0"/>
        <v>C</v>
      </c>
      <c r="I16" s="79" t="str">
        <f t="shared" si="1"/>
        <v>Emerson</v>
      </c>
      <c r="J16" s="74" t="str">
        <f t="shared" si="2"/>
        <v>Roma</v>
      </c>
      <c r="K16" s="41"/>
      <c r="L16" s="37">
        <f t="shared" si="3"/>
        <v>1</v>
      </c>
      <c r="M16" s="29">
        <f t="shared" si="4"/>
        <v>0</v>
      </c>
      <c r="N16" s="9">
        <v>10</v>
      </c>
      <c r="O16" s="10" t="s">
        <v>15</v>
      </c>
      <c r="P16" s="9"/>
    </row>
    <row r="17" spans="1:16" ht="12.75">
      <c r="A17" s="97">
        <v>8</v>
      </c>
      <c r="B17" s="1" t="s">
        <v>35</v>
      </c>
      <c r="C17" s="19" t="s">
        <v>77</v>
      </c>
      <c r="D17" s="105" t="s">
        <v>81</v>
      </c>
      <c r="E17" s="12"/>
      <c r="F17" s="46">
        <v>13</v>
      </c>
      <c r="G17" s="54">
        <v>6</v>
      </c>
      <c r="H17" s="57" t="str">
        <f t="shared" si="0"/>
        <v>C</v>
      </c>
      <c r="I17" s="79" t="str">
        <f t="shared" si="1"/>
        <v>Totti</v>
      </c>
      <c r="J17" s="74" t="str">
        <f t="shared" si="2"/>
        <v>Roma</v>
      </c>
      <c r="K17" s="41"/>
      <c r="L17" s="37">
        <f t="shared" si="3"/>
        <v>1</v>
      </c>
      <c r="M17" s="29">
        <f t="shared" si="4"/>
        <v>0</v>
      </c>
      <c r="N17" s="9">
        <v>11</v>
      </c>
      <c r="O17" s="10"/>
      <c r="P17" s="9"/>
    </row>
    <row r="18" spans="1:16" ht="13.5" thickBot="1">
      <c r="A18" s="99">
        <v>9</v>
      </c>
      <c r="B18" s="100" t="s">
        <v>35</v>
      </c>
      <c r="C18" s="101" t="s">
        <v>78</v>
      </c>
      <c r="D18" s="102" t="s">
        <v>82</v>
      </c>
      <c r="E18" s="12"/>
      <c r="F18" s="46">
        <v>16</v>
      </c>
      <c r="G18" s="54">
        <v>7</v>
      </c>
      <c r="H18" s="57" t="str">
        <f t="shared" si="0"/>
        <v>C</v>
      </c>
      <c r="I18" s="79" t="str">
        <f t="shared" si="1"/>
        <v>Olive</v>
      </c>
      <c r="J18" s="74" t="str">
        <f t="shared" si="2"/>
        <v>Bologna</v>
      </c>
      <c r="K18" s="14"/>
      <c r="L18" s="37">
        <f t="shared" si="3"/>
        <v>1</v>
      </c>
      <c r="M18" s="29">
        <f t="shared" si="4"/>
        <v>0</v>
      </c>
      <c r="N18" s="9">
        <v>12</v>
      </c>
      <c r="O18" s="10" t="s">
        <v>19</v>
      </c>
      <c r="P18" s="9"/>
    </row>
    <row r="19" spans="1:15" ht="12.75">
      <c r="A19" s="93">
        <v>10</v>
      </c>
      <c r="B19" s="94" t="s">
        <v>36</v>
      </c>
      <c r="C19" s="103" t="s">
        <v>83</v>
      </c>
      <c r="D19" s="104" t="s">
        <v>91</v>
      </c>
      <c r="E19" s="12"/>
      <c r="F19" s="46">
        <v>12</v>
      </c>
      <c r="G19" s="54">
        <v>8</v>
      </c>
      <c r="H19" s="57" t="str">
        <f t="shared" si="0"/>
        <v>C</v>
      </c>
      <c r="I19" s="79" t="str">
        <f t="shared" si="1"/>
        <v>Rui Costa</v>
      </c>
      <c r="J19" s="74" t="str">
        <f t="shared" si="2"/>
        <v>Milan</v>
      </c>
      <c r="K19" s="14"/>
      <c r="L19" s="37">
        <f t="shared" si="3"/>
        <v>1</v>
      </c>
      <c r="M19" s="29">
        <f t="shared" si="4"/>
        <v>0</v>
      </c>
      <c r="N19" s="9">
        <v>13</v>
      </c>
      <c r="O19" s="10" t="s">
        <v>20</v>
      </c>
    </row>
    <row r="20" spans="1:15" ht="12.75">
      <c r="A20" s="97">
        <v>11</v>
      </c>
      <c r="B20" s="1" t="s">
        <v>36</v>
      </c>
      <c r="C20" s="19" t="s">
        <v>84</v>
      </c>
      <c r="D20" s="105" t="s">
        <v>80</v>
      </c>
      <c r="E20" s="12"/>
      <c r="F20" s="46">
        <v>18</v>
      </c>
      <c r="G20" s="54">
        <v>9</v>
      </c>
      <c r="H20" s="57" t="str">
        <f t="shared" si="0"/>
        <v>A</v>
      </c>
      <c r="I20" s="79" t="str">
        <f t="shared" si="1"/>
        <v>Batistuta</v>
      </c>
      <c r="J20" s="74" t="str">
        <f t="shared" si="2"/>
        <v>Roma</v>
      </c>
      <c r="K20" s="41"/>
      <c r="L20" s="37">
        <f t="shared" si="3"/>
        <v>1</v>
      </c>
      <c r="M20" s="29">
        <f t="shared" si="4"/>
        <v>0</v>
      </c>
      <c r="N20" s="9">
        <v>14</v>
      </c>
      <c r="O20" s="10" t="s">
        <v>25</v>
      </c>
    </row>
    <row r="21" spans="1:15" ht="12.75">
      <c r="A21" s="97">
        <v>12</v>
      </c>
      <c r="B21" s="1" t="s">
        <v>36</v>
      </c>
      <c r="C21" s="19" t="s">
        <v>85</v>
      </c>
      <c r="D21" s="105" t="s">
        <v>81</v>
      </c>
      <c r="E21" s="12"/>
      <c r="F21" s="46">
        <v>20</v>
      </c>
      <c r="G21" s="54">
        <v>10</v>
      </c>
      <c r="H21" s="57" t="str">
        <f t="shared" si="0"/>
        <v>A</v>
      </c>
      <c r="I21" s="79" t="str">
        <f t="shared" si="1"/>
        <v>Bierhoff</v>
      </c>
      <c r="J21" s="74" t="str">
        <f t="shared" si="2"/>
        <v>Chievo</v>
      </c>
      <c r="K21" s="14"/>
      <c r="L21" s="37">
        <f t="shared" si="3"/>
        <v>1</v>
      </c>
      <c r="M21" s="29">
        <f t="shared" si="4"/>
        <v>0</v>
      </c>
      <c r="N21" s="9">
        <v>15</v>
      </c>
      <c r="O21" s="10" t="s">
        <v>24</v>
      </c>
    </row>
    <row r="22" spans="1:15" ht="13.5" thickBot="1">
      <c r="A22" s="97">
        <v>13</v>
      </c>
      <c r="B22" s="1" t="s">
        <v>36</v>
      </c>
      <c r="C22" s="19" t="s">
        <v>86</v>
      </c>
      <c r="D22" s="105" t="s">
        <v>80</v>
      </c>
      <c r="E22" s="12"/>
      <c r="F22" s="45">
        <v>21</v>
      </c>
      <c r="G22" s="55">
        <v>11</v>
      </c>
      <c r="H22" s="58" t="str">
        <f t="shared" si="0"/>
        <v>A</v>
      </c>
      <c r="I22" s="80" t="str">
        <f t="shared" si="1"/>
        <v>Ferrante</v>
      </c>
      <c r="J22" s="75" t="str">
        <f t="shared" si="2"/>
        <v>Torino</v>
      </c>
      <c r="K22" s="14"/>
      <c r="L22" s="37">
        <f t="shared" si="3"/>
        <v>1</v>
      </c>
      <c r="M22" s="29">
        <f t="shared" si="4"/>
        <v>0</v>
      </c>
      <c r="N22" s="9">
        <v>16</v>
      </c>
      <c r="O22" s="10" t="s">
        <v>27</v>
      </c>
    </row>
    <row r="23" spans="1:17" ht="13.5" thickBot="1">
      <c r="A23" s="97">
        <v>14</v>
      </c>
      <c r="B23" s="1" t="s">
        <v>36</v>
      </c>
      <c r="C23" s="20" t="s">
        <v>87</v>
      </c>
      <c r="D23" s="106" t="s">
        <v>92</v>
      </c>
      <c r="E23" s="12"/>
      <c r="F23" s="62"/>
      <c r="G23" s="62"/>
      <c r="H23" s="62"/>
      <c r="I23" s="62"/>
      <c r="J23" s="67"/>
      <c r="K23" s="41"/>
      <c r="L23" s="49">
        <f t="shared" si="3"/>
        <v>1</v>
      </c>
      <c r="M23" s="49">
        <f t="shared" si="4"/>
        <v>0</v>
      </c>
      <c r="N23" s="50">
        <v>17</v>
      </c>
      <c r="O23" s="51" t="s">
        <v>23</v>
      </c>
      <c r="P23" s="52"/>
      <c r="Q23" s="18"/>
    </row>
    <row r="24" spans="1:15" ht="12.75">
      <c r="A24" s="97">
        <v>15</v>
      </c>
      <c r="B24" s="1" t="s">
        <v>36</v>
      </c>
      <c r="C24" s="19" t="s">
        <v>88</v>
      </c>
      <c r="D24" s="105" t="s">
        <v>72</v>
      </c>
      <c r="E24" s="12"/>
      <c r="F24" s="47">
        <v>2</v>
      </c>
      <c r="G24" s="59">
        <v>12</v>
      </c>
      <c r="H24" s="56" t="str">
        <f>IF($F24="","",LOOKUP($F24,$A$10:$A$41,$B$10:$B$41))</f>
        <v>P</v>
      </c>
      <c r="I24" s="81" t="str">
        <f aca="true" t="shared" si="5" ref="I24:I30">IF($F24="","",LOOKUP($F24,$A$10:$A$41,$C$10:$C$41))</f>
        <v>Chimenti</v>
      </c>
      <c r="J24" s="73" t="str">
        <f t="shared" si="2"/>
        <v>Juventus</v>
      </c>
      <c r="K24" s="42"/>
      <c r="L24" s="38"/>
      <c r="M24" s="30"/>
      <c r="N24" s="9">
        <v>18</v>
      </c>
      <c r="O24" s="10" t="s">
        <v>21</v>
      </c>
    </row>
    <row r="25" spans="1:15" ht="12.75">
      <c r="A25" s="97">
        <v>16</v>
      </c>
      <c r="B25" s="1" t="s">
        <v>36</v>
      </c>
      <c r="C25" s="19" t="s">
        <v>89</v>
      </c>
      <c r="D25" s="105" t="s">
        <v>93</v>
      </c>
      <c r="E25" s="12"/>
      <c r="F25" s="46">
        <v>6</v>
      </c>
      <c r="G25" s="60">
        <v>13</v>
      </c>
      <c r="H25" s="57" t="str">
        <f>IF($F25="","",LOOKUP($F25,$A$10:$A$41,$B$10:$B$41))</f>
        <v>D</v>
      </c>
      <c r="I25" s="79" t="str">
        <f t="shared" si="5"/>
        <v>Zebinà</v>
      </c>
      <c r="J25" s="74" t="str">
        <f t="shared" si="2"/>
        <v>Roma</v>
      </c>
      <c r="K25" s="42"/>
      <c r="L25" s="37">
        <f aca="true" t="shared" si="6" ref="L25:L31">COUNTIF(I$12:I$29,I23)</f>
        <v>0</v>
      </c>
      <c r="M25" s="29">
        <f aca="true" t="shared" si="7" ref="M25:M31">COUNTIF(K$12:K$30,K24)</f>
        <v>0</v>
      </c>
      <c r="N25" s="9">
        <v>19</v>
      </c>
      <c r="O25" s="10" t="s">
        <v>64</v>
      </c>
    </row>
    <row r="26" spans="1:15" ht="13.5" thickBot="1">
      <c r="A26" s="99">
        <v>17</v>
      </c>
      <c r="B26" s="100" t="s">
        <v>36</v>
      </c>
      <c r="C26" s="101" t="s">
        <v>90</v>
      </c>
      <c r="D26" s="102" t="s">
        <v>94</v>
      </c>
      <c r="E26" s="12"/>
      <c r="F26" s="46">
        <v>7</v>
      </c>
      <c r="G26" s="60">
        <v>14</v>
      </c>
      <c r="H26" s="57" t="str">
        <f>IF($F26="","",LOOKUP($F26,$A$10:$A$41,$B$10:$B$41))</f>
        <v>D</v>
      </c>
      <c r="I26" s="79" t="str">
        <f t="shared" si="5"/>
        <v>Montero</v>
      </c>
      <c r="J26" s="74" t="str">
        <f t="shared" si="2"/>
        <v>Juventus</v>
      </c>
      <c r="K26" s="42"/>
      <c r="L26" s="37">
        <f t="shared" si="6"/>
        <v>1</v>
      </c>
      <c r="M26" s="29">
        <f t="shared" si="7"/>
        <v>0</v>
      </c>
      <c r="N26" s="9">
        <v>20</v>
      </c>
      <c r="O26" s="10" t="s">
        <v>22</v>
      </c>
    </row>
    <row r="27" spans="1:15" ht="12.75">
      <c r="A27" s="107">
        <v>18</v>
      </c>
      <c r="B27" s="94" t="s">
        <v>37</v>
      </c>
      <c r="C27" s="103" t="s">
        <v>95</v>
      </c>
      <c r="D27" s="104" t="s">
        <v>80</v>
      </c>
      <c r="E27" s="12"/>
      <c r="F27" s="46">
        <v>17</v>
      </c>
      <c r="G27" s="60">
        <v>15</v>
      </c>
      <c r="H27" s="57" t="str">
        <f>IF($F27="","",LOOKUP($F27,$A$10:$A$41,$B$10:$B$41))</f>
        <v>C</v>
      </c>
      <c r="I27" s="79" t="str">
        <f t="shared" si="5"/>
        <v>Giannichedda</v>
      </c>
      <c r="J27" s="74" t="str">
        <f t="shared" si="2"/>
        <v>Udinese</v>
      </c>
      <c r="K27" s="42"/>
      <c r="L27" s="37">
        <f t="shared" si="6"/>
        <v>1</v>
      </c>
      <c r="M27" s="29">
        <f t="shared" si="7"/>
        <v>0</v>
      </c>
      <c r="N27" s="9">
        <v>21</v>
      </c>
      <c r="O27" s="10" t="s">
        <v>26</v>
      </c>
    </row>
    <row r="28" spans="1:15" ht="12.75">
      <c r="A28" s="97">
        <v>19</v>
      </c>
      <c r="B28" s="1" t="s">
        <v>37</v>
      </c>
      <c r="C28" s="19" t="s">
        <v>96</v>
      </c>
      <c r="D28" s="105" t="s">
        <v>101</v>
      </c>
      <c r="E28" s="12"/>
      <c r="F28" s="46">
        <v>14</v>
      </c>
      <c r="G28" s="60">
        <v>16</v>
      </c>
      <c r="H28" s="57" t="str">
        <f>IF($F28="","",LOOKUP($F28,$A$10:$A$41,$B$10:$B$41))</f>
        <v>C</v>
      </c>
      <c r="I28" s="79" t="str">
        <f t="shared" si="5"/>
        <v>Brighi</v>
      </c>
      <c r="J28" s="74" t="str">
        <f t="shared" si="2"/>
        <v>Parma</v>
      </c>
      <c r="K28" s="42"/>
      <c r="L28" s="37">
        <f t="shared" si="6"/>
        <v>1</v>
      </c>
      <c r="M28" s="29">
        <f t="shared" si="7"/>
        <v>0</v>
      </c>
      <c r="N28" s="9">
        <v>22</v>
      </c>
      <c r="O28" s="10"/>
    </row>
    <row r="29" spans="1:15" ht="12.75">
      <c r="A29" s="97">
        <v>20</v>
      </c>
      <c r="B29" s="1" t="s">
        <v>37</v>
      </c>
      <c r="C29" s="19" t="s">
        <v>97</v>
      </c>
      <c r="D29" s="105" t="s">
        <v>102</v>
      </c>
      <c r="E29" s="12"/>
      <c r="F29" s="46">
        <v>19</v>
      </c>
      <c r="G29" s="60">
        <v>17</v>
      </c>
      <c r="H29" s="57" t="str">
        <f>IF($F29="","",LOOKUP($F29,$A$10:$A$41,$B$10:$B$41))</f>
        <v>A</v>
      </c>
      <c r="I29" s="79" t="str">
        <f t="shared" si="5"/>
        <v>Vryzas</v>
      </c>
      <c r="J29" s="74" t="str">
        <f t="shared" si="2"/>
        <v>Perugia</v>
      </c>
      <c r="K29" s="42"/>
      <c r="L29" s="37">
        <f t="shared" si="6"/>
        <v>1</v>
      </c>
      <c r="M29" s="29">
        <f t="shared" si="7"/>
        <v>0</v>
      </c>
      <c r="N29" s="9">
        <v>23</v>
      </c>
      <c r="O29" s="10" t="s">
        <v>62</v>
      </c>
    </row>
    <row r="30" spans="1:15" ht="13.5" thickBot="1">
      <c r="A30" s="97">
        <v>21</v>
      </c>
      <c r="B30" s="1" t="s">
        <v>37</v>
      </c>
      <c r="C30" s="19" t="s">
        <v>98</v>
      </c>
      <c r="D30" s="105" t="s">
        <v>103</v>
      </c>
      <c r="E30" s="12"/>
      <c r="F30" s="45">
        <v>22</v>
      </c>
      <c r="G30" s="61">
        <v>18</v>
      </c>
      <c r="H30" s="58" t="str">
        <f>IF($F30="","",LOOKUP($F30,$A$10:$A$41,$B$10:$B$41))</f>
        <v>A</v>
      </c>
      <c r="I30" s="80" t="str">
        <f t="shared" si="5"/>
        <v>Taldo</v>
      </c>
      <c r="J30" s="75" t="str">
        <f t="shared" si="2"/>
        <v>Modena</v>
      </c>
      <c r="K30" s="40"/>
      <c r="L30" s="37">
        <f t="shared" si="6"/>
        <v>1</v>
      </c>
      <c r="M30" s="29">
        <f t="shared" si="7"/>
        <v>0</v>
      </c>
      <c r="N30" s="9">
        <v>24</v>
      </c>
      <c r="O30" s="10" t="s">
        <v>29</v>
      </c>
    </row>
    <row r="31" spans="1:15" ht="13.5" thickBot="1">
      <c r="A31" s="97">
        <v>22</v>
      </c>
      <c r="B31" s="1" t="s">
        <v>37</v>
      </c>
      <c r="C31" s="19" t="s">
        <v>99</v>
      </c>
      <c r="D31" s="105" t="s">
        <v>104</v>
      </c>
      <c r="E31" s="12"/>
      <c r="F31" s="88"/>
      <c r="G31" s="35"/>
      <c r="H31" s="91">
        <f>IF($F31="","",LOOKUP($F31,$A$10:$A$41,$B$10:$B$41))</f>
      </c>
      <c r="I31" s="91">
        <f>IF($F31="","",LOOKUP($F31,$A$10:$A$42,$C$10:$C$42))</f>
      </c>
      <c r="J31" s="91">
        <f t="shared" si="2"/>
      </c>
      <c r="K31" s="40"/>
      <c r="L31" s="39">
        <f t="shared" si="6"/>
        <v>1</v>
      </c>
      <c r="M31" s="31">
        <f t="shared" si="7"/>
        <v>0</v>
      </c>
      <c r="N31" s="9">
        <v>25</v>
      </c>
      <c r="O31" s="10" t="s">
        <v>28</v>
      </c>
    </row>
    <row r="32" spans="1:15" ht="13.5" thickBot="1">
      <c r="A32" s="99">
        <v>23</v>
      </c>
      <c r="B32" s="100" t="s">
        <v>37</v>
      </c>
      <c r="C32" s="101" t="s">
        <v>100</v>
      </c>
      <c r="D32" s="102" t="s">
        <v>103</v>
      </c>
      <c r="E32" s="12"/>
      <c r="F32" s="82" t="s">
        <v>68</v>
      </c>
      <c r="G32" s="83"/>
      <c r="H32" s="83"/>
      <c r="I32" s="83"/>
      <c r="J32" s="84"/>
      <c r="K32" s="40"/>
      <c r="N32" s="9">
        <v>26</v>
      </c>
      <c r="O32" s="10" t="s">
        <v>53</v>
      </c>
    </row>
    <row r="33" spans="1:15" ht="12.75">
      <c r="A33" s="88"/>
      <c r="B33" s="63"/>
      <c r="C33" s="90"/>
      <c r="D33" s="63"/>
      <c r="E33" s="44"/>
      <c r="F33" s="47">
        <v>3</v>
      </c>
      <c r="G33" s="66">
        <v>20</v>
      </c>
      <c r="H33" s="56" t="str">
        <f>IF($F33="","",LOOKUP($F33,$A$10:$A$41,$B$10:$B$41))</f>
        <v>P</v>
      </c>
      <c r="I33" s="85" t="str">
        <f>IF($F33="","",LOOKUP($F33,$A$10:$A$41,$C$10:$C$41))</f>
        <v>Bonnefoi</v>
      </c>
      <c r="J33" s="73" t="str">
        <f>IF($F33="","",LOOKUP($F33,$A$10:$A$41,$D$10:$D$41))</f>
        <v>Juventus</v>
      </c>
      <c r="K33" s="40"/>
      <c r="N33" s="9">
        <v>27</v>
      </c>
      <c r="O33" s="10" t="s">
        <v>32</v>
      </c>
    </row>
    <row r="34" spans="1:15" ht="12.75">
      <c r="A34" s="88"/>
      <c r="B34" s="63"/>
      <c r="C34" s="89"/>
      <c r="D34" s="63"/>
      <c r="E34" s="44"/>
      <c r="F34" s="46">
        <v>9</v>
      </c>
      <c r="G34" s="65">
        <v>21</v>
      </c>
      <c r="H34" s="57" t="str">
        <f>IF($F34="","",LOOKUP($F34,$A$10:$A$41,$B$10:$B$41))</f>
        <v>D</v>
      </c>
      <c r="I34" s="86" t="str">
        <f>IF($F34="","",LOOKUP($F34,$A$10:$A$41,$C$10:$C$41))</f>
        <v>Carrera</v>
      </c>
      <c r="J34" s="74" t="str">
        <f>IF($F34="","",LOOKUP($F34,$A$10:$A$41,$D$10:$D$41))</f>
        <v>Atalanta</v>
      </c>
      <c r="K34" s="40"/>
      <c r="N34" s="9">
        <v>28</v>
      </c>
      <c r="O34" s="10" t="s">
        <v>31</v>
      </c>
    </row>
    <row r="35" spans="1:15" ht="12.75">
      <c r="A35" s="88"/>
      <c r="B35" s="63"/>
      <c r="C35" s="89"/>
      <c r="D35" s="63"/>
      <c r="E35" s="12"/>
      <c r="F35" s="46">
        <v>12</v>
      </c>
      <c r="G35" s="65">
        <v>22</v>
      </c>
      <c r="H35" s="57" t="str">
        <f>IF($F35="","",LOOKUP($F35,$A$10:$A$41,$B$10:$B$41))</f>
        <v>C</v>
      </c>
      <c r="I35" s="86" t="str">
        <f>IF($F35="","",LOOKUP($F35,$A$10:$A$41,$C$10:$C$41))</f>
        <v>Rui Costa</v>
      </c>
      <c r="J35" s="74" t="str">
        <f>IF($F35="","",LOOKUP($F35,$A$10:$A$41,$D$10:$D$41))</f>
        <v>Milan</v>
      </c>
      <c r="K35" s="40"/>
      <c r="N35" s="9">
        <v>29</v>
      </c>
      <c r="O35" s="10" t="s">
        <v>48</v>
      </c>
    </row>
    <row r="36" spans="1:15" ht="12.75">
      <c r="A36" s="88"/>
      <c r="B36" s="63"/>
      <c r="C36" s="89"/>
      <c r="D36" s="63"/>
      <c r="E36" s="44"/>
      <c r="F36" s="46">
        <v>10</v>
      </c>
      <c r="G36" s="65">
        <v>23</v>
      </c>
      <c r="H36" s="57" t="str">
        <f>IF($F36="","",LOOKUP($F36,$A$10:$A$41,$B$10:$B$41))</f>
        <v>C</v>
      </c>
      <c r="I36" s="86" t="str">
        <f>IF($F36="","",LOOKUP($F36,$A$10:$A$41,$C$10:$C$41))</f>
        <v>Lamouchi</v>
      </c>
      <c r="J36" s="74" t="str">
        <f>IF($F36="","",LOOKUP($F36,$A$10:$A$41,$D$10:$D$41))</f>
        <v>Brescia</v>
      </c>
      <c r="N36" s="9">
        <v>30</v>
      </c>
      <c r="O36" s="10" t="s">
        <v>42</v>
      </c>
    </row>
    <row r="37" spans="1:15" ht="12.75">
      <c r="A37" s="88"/>
      <c r="B37" s="63"/>
      <c r="C37" s="89"/>
      <c r="D37" s="63"/>
      <c r="E37" s="44"/>
      <c r="F37" s="46">
        <v>15</v>
      </c>
      <c r="G37" s="54">
        <v>24</v>
      </c>
      <c r="H37" s="57" t="str">
        <f>IF($F37="","",LOOKUP($F37,$A$10:$A$41,$B$10:$B$41))</f>
        <v>C</v>
      </c>
      <c r="I37" s="86" t="str">
        <f>IF($F37="","",LOOKUP($F37,$A$10:$A$41,$C$10:$C$41))</f>
        <v>Baiocco</v>
      </c>
      <c r="J37" s="74" t="str">
        <f>IF($F37="","",LOOKUP($F37,$A$10:$A$41,$D$10:$D$41))</f>
        <v>Juventus</v>
      </c>
      <c r="N37" s="9">
        <v>31</v>
      </c>
      <c r="O37" s="10" t="s">
        <v>30</v>
      </c>
    </row>
    <row r="38" spans="1:15" ht="13.5" thickBot="1">
      <c r="A38" s="88"/>
      <c r="B38" s="63"/>
      <c r="C38" s="89"/>
      <c r="D38" s="63"/>
      <c r="E38" s="44"/>
      <c r="F38" s="45">
        <v>23</v>
      </c>
      <c r="G38" s="55">
        <v>25</v>
      </c>
      <c r="H38" s="58" t="str">
        <f>IF($F38="","",LOOKUP($F38,$A$10:$A$41,$B$10:$B$41))</f>
        <v>A</v>
      </c>
      <c r="I38" s="87" t="str">
        <f>IF($F38="","",LOOKUP($F38,$A$10:$A$41,$C$10:$C$41))</f>
        <v>Magallanes</v>
      </c>
      <c r="J38" s="75" t="str">
        <f>IF($F38="","",LOOKUP($F38,$A$10:$A$41,$D$10:$D$41))</f>
        <v>Torino</v>
      </c>
      <c r="N38" s="9">
        <v>32</v>
      </c>
      <c r="O38" s="10" t="s">
        <v>49</v>
      </c>
    </row>
    <row r="39" spans="1:15" ht="12.75">
      <c r="A39" s="88"/>
      <c r="B39" s="63"/>
      <c r="C39" s="89"/>
      <c r="D39" s="63"/>
      <c r="E39" s="44"/>
      <c r="F39" s="35"/>
      <c r="G39" s="35"/>
      <c r="H39" s="89"/>
      <c r="I39" s="92">
        <f>IF($F39="","",LOOKUP($F39,$A$10:$A$42,$C$10:$C$42))</f>
      </c>
      <c r="J39" s="91">
        <f>IF($F39="","",LOOKUP($F39,$A$10:$A$41,$D$10:$D$41))</f>
      </c>
      <c r="N39" s="9">
        <v>33</v>
      </c>
      <c r="O39" s="10"/>
    </row>
    <row r="40" spans="1:15" ht="12.75">
      <c r="A40" s="88"/>
      <c r="B40" s="63"/>
      <c r="C40" s="89"/>
      <c r="D40" s="63"/>
      <c r="E40" s="43"/>
      <c r="N40" s="9">
        <v>34</v>
      </c>
      <c r="O40" s="33" t="s">
        <v>61</v>
      </c>
    </row>
    <row r="41" spans="1:15" ht="12.75">
      <c r="A41" s="88"/>
      <c r="B41" s="63"/>
      <c r="C41" s="89"/>
      <c r="D41" s="63"/>
      <c r="E41" s="44"/>
      <c r="F41" s="88"/>
      <c r="G41" s="35"/>
      <c r="H41" s="91"/>
      <c r="I41" s="92"/>
      <c r="J41" s="91"/>
      <c r="N41" s="9">
        <v>35</v>
      </c>
      <c r="O41" s="32" t="s">
        <v>55</v>
      </c>
    </row>
    <row r="42" spans="1:15" ht="12.75">
      <c r="A42" s="35"/>
      <c r="B42" s="63"/>
      <c r="C42" s="64"/>
      <c r="D42" s="35"/>
      <c r="E42" s="44"/>
      <c r="F42" s="88"/>
      <c r="G42" s="35"/>
      <c r="H42" s="91"/>
      <c r="I42" s="92"/>
      <c r="J42" s="91"/>
      <c r="N42" s="9">
        <v>36</v>
      </c>
      <c r="O42" s="32" t="s">
        <v>56</v>
      </c>
    </row>
    <row r="43" spans="6:15" ht="12.75">
      <c r="F43" s="88"/>
      <c r="G43" s="35"/>
      <c r="H43" s="91"/>
      <c r="I43" s="92"/>
      <c r="J43" s="91"/>
      <c r="N43" s="9">
        <v>37</v>
      </c>
      <c r="O43" s="32" t="s">
        <v>63</v>
      </c>
    </row>
    <row r="44" spans="6:15" ht="12.75">
      <c r="F44" s="88"/>
      <c r="G44" s="35"/>
      <c r="H44" s="91"/>
      <c r="I44" s="92"/>
      <c r="J44" s="91"/>
      <c r="N44" s="9">
        <v>38</v>
      </c>
      <c r="O44" s="32" t="s">
        <v>57</v>
      </c>
    </row>
    <row r="45" spans="6:15" ht="12.75">
      <c r="F45" s="88"/>
      <c r="G45" s="35"/>
      <c r="H45" s="91"/>
      <c r="I45" s="92"/>
      <c r="J45" s="91"/>
      <c r="N45" s="9">
        <v>39</v>
      </c>
      <c r="O45" s="32" t="s">
        <v>58</v>
      </c>
    </row>
    <row r="46" spans="6:15" ht="12.75">
      <c r="F46" s="35"/>
      <c r="G46" s="35"/>
      <c r="H46" s="89"/>
      <c r="I46" s="92"/>
      <c r="J46" s="91"/>
      <c r="N46" s="9">
        <v>40</v>
      </c>
      <c r="O46" s="32" t="s">
        <v>59</v>
      </c>
    </row>
    <row r="47" spans="14:15" ht="12.75">
      <c r="N47" s="9">
        <v>41</v>
      </c>
      <c r="O47" s="32" t="s">
        <v>65</v>
      </c>
    </row>
    <row r="48" spans="14:15" ht="12.75">
      <c r="N48" s="9">
        <v>42</v>
      </c>
      <c r="O48" s="33" t="s">
        <v>60</v>
      </c>
    </row>
    <row r="49" spans="14:15" ht="12.75">
      <c r="N49" s="9">
        <v>43</v>
      </c>
      <c r="O49" s="32" t="s">
        <v>66</v>
      </c>
    </row>
    <row r="51" spans="14:16" ht="12.75">
      <c r="N51" s="10">
        <v>1</v>
      </c>
      <c r="O51" s="10" t="s">
        <v>33</v>
      </c>
      <c r="P51" s="11">
        <v>1</v>
      </c>
    </row>
    <row r="52" spans="14:16" ht="12.75">
      <c r="N52" s="10">
        <v>2</v>
      </c>
      <c r="O52" s="10" t="s">
        <v>46</v>
      </c>
      <c r="P52" s="9"/>
    </row>
    <row r="53" spans="14:16" ht="12.75">
      <c r="N53" s="10">
        <v>3</v>
      </c>
      <c r="O53" s="10" t="s">
        <v>47</v>
      </c>
      <c r="P53" s="9"/>
    </row>
  </sheetData>
  <mergeCells count="2">
    <mergeCell ref="F11:J11"/>
    <mergeCell ref="F32:J32"/>
  </mergeCells>
  <conditionalFormatting sqref="I12:J22 J41:J46 J23:J31">
    <cfRule type="expression" priority="1" dxfId="0" stopIfTrue="1">
      <formula>L13&gt;1</formula>
    </cfRule>
  </conditionalFormatting>
  <conditionalFormatting sqref="Q2:R2 Q4:R5">
    <cfRule type="expression" priority="2" dxfId="0" stopIfTrue="1">
      <formula>S2&lt;&gt;"OK"</formula>
    </cfRule>
  </conditionalFormatting>
  <conditionalFormatting sqref="I24:I31 I41:I46 J33:J39">
    <cfRule type="expression" priority="3" dxfId="0" stopIfTrue="1">
      <formula>L26&gt;1</formula>
    </cfRule>
  </conditionalFormatting>
  <conditionalFormatting sqref="I33:I39">
    <cfRule type="expression" priority="4" dxfId="0" stopIfTrue="1">
      <formula>L36&gt;1</formula>
    </cfRule>
  </conditionalFormatting>
  <conditionalFormatting sqref="S2:S5">
    <cfRule type="cellIs" priority="5" dxfId="0" operator="equal" stopIfTrue="1">
      <formula>"ERROR"</formula>
    </cfRule>
  </conditionalFormatting>
  <conditionalFormatting sqref="Q3:R3">
    <cfRule type="expression" priority="6" dxfId="0" stopIfTrue="1">
      <formula>$S$3&lt;&gt;"OK"</formula>
    </cfRule>
  </conditionalFormatting>
  <dataValidations count="2">
    <dataValidation type="list" allowBlank="1" showInputMessage="1" showErrorMessage="1" error="Nessun giocatore ha questo numero di maglia !" sqref="F33:F38 F12:F31 F41:F45">
      <formula1>$A$10:$A$41</formula1>
    </dataValidation>
    <dataValidation type="whole" allowBlank="1" showInputMessage="1" showErrorMessage="1" error="Rigorista non valido !" sqref="K12:K22">
      <formula1>1</formula1>
      <formula2>11</formula2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MLSoccer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Fiorentini</dc:creator>
  <cp:keywords/>
  <dc:description/>
  <cp:lastModifiedBy>stefano.perego</cp:lastModifiedBy>
  <cp:lastPrinted>2003-10-23T13:57:56Z</cp:lastPrinted>
  <dcterms:created xsi:type="dcterms:W3CDTF">2000-09-22T10:45:59Z</dcterms:created>
  <dcterms:modified xsi:type="dcterms:W3CDTF">2006-04-19T13:03:54Z</dcterms:modified>
  <cp:category/>
  <cp:version/>
  <cp:contentType/>
  <cp:contentStatus/>
</cp:coreProperties>
</file>